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27792" windowHeight="1227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Sheet1!$A$1:$AE$1</definedName>
    <definedName name="_xlnm.Print_Titles" localSheetId="0">Sheet1!$1:$1</definedName>
  </definedNames>
  <calcPr calcId="145621"/>
</workbook>
</file>

<file path=xl/calcChain.xml><?xml version="1.0" encoding="utf-8"?>
<calcChain xmlns="http://schemas.openxmlformats.org/spreadsheetml/2006/main">
  <c r="K94" i="1" l="1"/>
  <c r="K40" i="1"/>
  <c r="K69" i="1"/>
  <c r="K105" i="1"/>
  <c r="K97" i="1"/>
  <c r="K112" i="1"/>
  <c r="K38" i="1"/>
  <c r="K132" i="1"/>
  <c r="K5" i="1"/>
  <c r="K7" i="1"/>
  <c r="K43" i="1"/>
  <c r="K21" i="1"/>
  <c r="K109" i="1"/>
  <c r="K119" i="1"/>
  <c r="K66" i="1"/>
  <c r="K12" i="1"/>
  <c r="K67" i="1"/>
  <c r="K68" i="1"/>
  <c r="K20" i="1"/>
  <c r="K83" i="1"/>
  <c r="K45" i="1"/>
  <c r="K114" i="1"/>
  <c r="K100" i="1"/>
  <c r="K87" i="1"/>
  <c r="K86" i="1"/>
  <c r="K70" i="1"/>
  <c r="K57" i="1"/>
  <c r="K34" i="1"/>
  <c r="K28" i="1"/>
  <c r="K16" i="1"/>
  <c r="K19" i="1"/>
  <c r="K39" i="1"/>
  <c r="K80" i="1"/>
  <c r="K82" i="1"/>
  <c r="K37" i="1"/>
  <c r="K11" i="1"/>
  <c r="K42" i="1"/>
  <c r="K56" i="1"/>
  <c r="K91" i="1"/>
  <c r="K136" i="1"/>
  <c r="K48" i="1"/>
  <c r="H135" i="1" l="1"/>
  <c r="H13" i="1"/>
  <c r="H46" i="1"/>
  <c r="H62" i="1"/>
  <c r="H55" i="1"/>
  <c r="H35" i="1"/>
  <c r="H89" i="1"/>
  <c r="J135" i="1"/>
  <c r="J13" i="1"/>
  <c r="J46" i="1"/>
  <c r="J62" i="1"/>
  <c r="J55" i="1"/>
  <c r="J35" i="1"/>
  <c r="J89" i="1"/>
  <c r="J74" i="1"/>
  <c r="J122" i="1"/>
  <c r="J113" i="1"/>
  <c r="J88" i="1"/>
  <c r="J65" i="1"/>
  <c r="J71" i="1"/>
  <c r="J31" i="1"/>
  <c r="J27" i="1"/>
  <c r="J30" i="1"/>
  <c r="H129" i="1"/>
  <c r="H51" i="1"/>
  <c r="H94" i="1"/>
  <c r="J94" i="1"/>
  <c r="H40" i="1"/>
  <c r="J40" i="1"/>
  <c r="H69" i="1"/>
  <c r="J69" i="1"/>
  <c r="H105" i="1"/>
  <c r="J105" i="1"/>
  <c r="H97" i="1"/>
  <c r="J97" i="1"/>
  <c r="H112" i="1"/>
  <c r="J112" i="1"/>
  <c r="H38" i="1"/>
  <c r="J38" i="1"/>
  <c r="H132" i="1"/>
  <c r="J132" i="1"/>
  <c r="H5" i="1"/>
  <c r="J5" i="1"/>
  <c r="H7" i="1"/>
  <c r="J7" i="1"/>
  <c r="H43" i="1"/>
  <c r="J43" i="1"/>
  <c r="H21" i="1"/>
  <c r="J21" i="1"/>
  <c r="H109" i="1"/>
  <c r="J109" i="1"/>
  <c r="H119" i="1"/>
  <c r="J119" i="1"/>
  <c r="H66" i="1"/>
  <c r="J66" i="1"/>
  <c r="H12" i="1"/>
  <c r="J12" i="1"/>
  <c r="H67" i="1"/>
  <c r="J67" i="1"/>
  <c r="H68" i="1"/>
  <c r="J68" i="1"/>
  <c r="H20" i="1"/>
  <c r="J20" i="1"/>
  <c r="H83" i="1"/>
  <c r="J83" i="1"/>
  <c r="H45" i="1"/>
  <c r="J45" i="1"/>
  <c r="J114" i="1"/>
  <c r="J100" i="1"/>
  <c r="J87" i="1"/>
  <c r="J86" i="1"/>
  <c r="J70" i="1"/>
  <c r="J57" i="1"/>
  <c r="J34" i="1"/>
  <c r="J28" i="1"/>
  <c r="J16" i="1"/>
  <c r="J19" i="1"/>
  <c r="J39" i="1"/>
  <c r="J80" i="1"/>
  <c r="J82" i="1"/>
  <c r="J37" i="1"/>
  <c r="J118" i="1"/>
  <c r="J127" i="1"/>
  <c r="J59" i="1"/>
  <c r="J63" i="1"/>
  <c r="J130" i="1"/>
  <c r="J131" i="1"/>
  <c r="J133" i="1"/>
  <c r="J26" i="1"/>
  <c r="J84" i="1"/>
  <c r="J6" i="1"/>
  <c r="J22" i="1"/>
  <c r="J8" i="1"/>
  <c r="J85" i="1"/>
  <c r="J64" i="1"/>
  <c r="J95" i="1"/>
  <c r="J29" i="1"/>
  <c r="J111" i="1"/>
  <c r="J44" i="1"/>
  <c r="J124" i="1"/>
  <c r="J102" i="1"/>
  <c r="J78" i="1"/>
  <c r="J49" i="1"/>
  <c r="J104" i="1"/>
  <c r="J77" i="1"/>
  <c r="J9" i="1"/>
  <c r="J106" i="1"/>
  <c r="J99" i="1"/>
  <c r="J15" i="1"/>
  <c r="H118" i="1"/>
  <c r="H127" i="1"/>
  <c r="H59" i="1"/>
  <c r="H63" i="1"/>
  <c r="H49" i="1"/>
  <c r="H104" i="1"/>
  <c r="H15" i="1"/>
  <c r="H125" i="1"/>
  <c r="H128" i="1"/>
  <c r="H116" i="1"/>
  <c r="H81" i="1"/>
  <c r="H120" i="1"/>
  <c r="H136" i="1"/>
  <c r="H48" i="1"/>
  <c r="H123" i="1"/>
  <c r="H96" i="1"/>
  <c r="H90" i="1"/>
  <c r="H93" i="1"/>
  <c r="H60" i="1"/>
  <c r="H32" i="1"/>
  <c r="H25" i="1"/>
  <c r="H14" i="1"/>
  <c r="H53" i="1"/>
  <c r="J24" i="1"/>
  <c r="J41" i="1"/>
  <c r="J134" i="1"/>
  <c r="J53" i="1"/>
  <c r="J125" i="1"/>
  <c r="J128" i="1"/>
  <c r="J116" i="1"/>
  <c r="J81" i="1"/>
  <c r="J120" i="1"/>
  <c r="J123" i="1"/>
  <c r="J96" i="1"/>
  <c r="J90" i="1"/>
  <c r="J93" i="1"/>
  <c r="J60" i="1"/>
  <c r="J32" i="1"/>
  <c r="J25" i="1"/>
  <c r="J14" i="1"/>
  <c r="J110" i="1"/>
  <c r="J58" i="1"/>
  <c r="J79" i="1"/>
  <c r="J138" i="1"/>
  <c r="H58" i="1"/>
  <c r="H110" i="1"/>
  <c r="H24" i="1"/>
  <c r="H41" i="1"/>
  <c r="H134" i="1"/>
  <c r="H79" i="1"/>
  <c r="H138" i="1"/>
  <c r="J23" i="1"/>
  <c r="H72" i="1"/>
  <c r="H107" i="1"/>
  <c r="H98" i="1"/>
  <c r="H54" i="1"/>
  <c r="H47" i="1"/>
  <c r="H33" i="1"/>
  <c r="H18" i="1"/>
  <c r="H10" i="1"/>
  <c r="H4" i="1"/>
  <c r="H3" i="1"/>
  <c r="H2" i="1"/>
  <c r="H50" i="1"/>
  <c r="H23" i="1"/>
  <c r="H126" i="1"/>
  <c r="H115" i="1"/>
  <c r="H139" i="1"/>
  <c r="H76" i="1"/>
  <c r="H108" i="1"/>
  <c r="J50" i="1"/>
  <c r="J103" i="1"/>
  <c r="J92" i="1"/>
  <c r="J108" i="1"/>
  <c r="J54" i="1"/>
  <c r="J139" i="1"/>
  <c r="J76" i="1"/>
  <c r="J11" i="1"/>
  <c r="J42" i="1"/>
  <c r="J56" i="1"/>
  <c r="J121" i="1"/>
  <c r="J117" i="1"/>
  <c r="J17" i="1"/>
  <c r="J91" i="1"/>
  <c r="J61" i="1"/>
  <c r="J107" i="1"/>
  <c r="J98" i="1"/>
  <c r="J47" i="1"/>
  <c r="J33" i="1"/>
  <c r="J18" i="1"/>
  <c r="J10" i="1"/>
  <c r="J4" i="1"/>
  <c r="J3" i="1"/>
  <c r="J2" i="1"/>
  <c r="J72" i="1"/>
  <c r="J126" i="1"/>
  <c r="J115" i="1"/>
  <c r="J136" i="1"/>
  <c r="J48" i="1"/>
  <c r="H121" i="1"/>
  <c r="H117" i="1"/>
  <c r="H103" i="1"/>
  <c r="H92" i="1"/>
  <c r="H17" i="1"/>
</calcChain>
</file>

<file path=xl/sharedStrings.xml><?xml version="1.0" encoding="utf-8"?>
<sst xmlns="http://schemas.openxmlformats.org/spreadsheetml/2006/main" count="285" uniqueCount="122">
  <si>
    <t>CITYVIEW TOWNE CENTER 80728582</t>
  </si>
  <si>
    <t>BABIES R US</t>
  </si>
  <si>
    <t>PETCO</t>
  </si>
  <si>
    <t>EASTCHASE 80712541</t>
  </si>
  <si>
    <t>MARSHALL</t>
  </si>
  <si>
    <t>DOLLAR TREE</t>
  </si>
  <si>
    <t>OFFICE DEPOT</t>
  </si>
  <si>
    <t>BURKES</t>
  </si>
  <si>
    <t>ROSS</t>
  </si>
  <si>
    <t>RENT</t>
  </si>
  <si>
    <t>CAM</t>
  </si>
  <si>
    <t>INS</t>
  </si>
  <si>
    <t>SPEC'S</t>
  </si>
  <si>
    <t>PETSENSE</t>
  </si>
  <si>
    <t>TOTAL RENT</t>
  </si>
  <si>
    <t>TAX</t>
  </si>
  <si>
    <t>AMC THEATRES</t>
  </si>
  <si>
    <t>GATEWAY PLAZA 80761268</t>
  </si>
  <si>
    <t>MENS WAREHOUSE</t>
  </si>
  <si>
    <t>AARON BROTHERS</t>
  </si>
  <si>
    <t>ULTA SALON</t>
  </si>
  <si>
    <t>DRESS BARN</t>
  </si>
  <si>
    <t>BED BATH AND BEYON</t>
  </si>
  <si>
    <t>TJ MAXX</t>
  </si>
  <si>
    <t>OLD NAVEY</t>
  </si>
  <si>
    <t>FAMOUS FOOTWEAR</t>
  </si>
  <si>
    <t>COST PLUS WORLD MARKET</t>
  </si>
  <si>
    <t>THE TILE SHOP</t>
  </si>
  <si>
    <t>PERFORMANCE BICYLE</t>
  </si>
  <si>
    <t>BUY BUY BABY</t>
  </si>
  <si>
    <t>EDWIN WATTS GOLF SHOP</t>
  </si>
  <si>
    <t>CAM PSF</t>
  </si>
  <si>
    <t>GATEWAY STATION  80873075</t>
  </si>
  <si>
    <t>ROSS DRESS FOR LESS</t>
  </si>
  <si>
    <t>HOME GOODS</t>
  </si>
  <si>
    <t>MICHAELS</t>
  </si>
  <si>
    <t>PETSMART</t>
  </si>
  <si>
    <t>BASKINS</t>
  </si>
  <si>
    <t>PIER I IMPORTS</t>
  </si>
  <si>
    <t>FIVE BELOW</t>
  </si>
  <si>
    <t>GLADE GROSSING 800013198</t>
  </si>
  <si>
    <t>DICKS DEPARTMENT</t>
  </si>
  <si>
    <t>UTLA</t>
  </si>
  <si>
    <t>BOOT BARN</t>
  </si>
  <si>
    <t>KIRKLANDS</t>
  </si>
  <si>
    <t>TUESDAY MORNING</t>
  </si>
  <si>
    <t>DSW SHOE STORE</t>
  </si>
  <si>
    <t>GRAPEVINE TOWN 80716975</t>
  </si>
  <si>
    <t>BIG LOTS</t>
  </si>
  <si>
    <t>ROSS DRESS</t>
  </si>
  <si>
    <t>BEALLS</t>
  </si>
  <si>
    <t>HALLMARK</t>
  </si>
  <si>
    <t>HULEN SHOPPING CENTER 80157408</t>
  </si>
  <si>
    <t>BARNES &amp; NOBLE</t>
  </si>
  <si>
    <t>OLD NAVY</t>
  </si>
  <si>
    <t>LAKE PRAIRIE TOWN CROSSING 80872074</t>
  </si>
  <si>
    <t>24 hour</t>
  </si>
  <si>
    <t>MARSHALLS</t>
  </si>
  <si>
    <t>PARTY City</t>
  </si>
  <si>
    <t>PAYLESS SHOE</t>
  </si>
  <si>
    <t>METHODIST FAMILY HEALTH CENTER</t>
  </si>
  <si>
    <t>RUE 21</t>
  </si>
  <si>
    <t>MAURICES</t>
  </si>
  <si>
    <t>LAKEWORTH TOWNE CROSSING 80866549</t>
  </si>
  <si>
    <t>PARTY CITY</t>
  </si>
  <si>
    <t>MICHAELS STORES</t>
  </si>
  <si>
    <t>CONN APPLIANCES</t>
  </si>
  <si>
    <t>HOBBY LOBBY</t>
  </si>
  <si>
    <t>MANSFIELD TOWN WEST 80864722</t>
  </si>
  <si>
    <t>PETCO ANIMAL SUPPLIES</t>
  </si>
  <si>
    <t>BEST BUY</t>
  </si>
  <si>
    <t>CINEMARK TEXAS</t>
  </si>
  <si>
    <t>MARKET STREET VILLAGE 80877421</t>
  </si>
  <si>
    <t>JO-ANN FABRICS</t>
  </si>
  <si>
    <t>OFFICE DEPOT OF TEXAS</t>
  </si>
  <si>
    <t>BARIES R US</t>
  </si>
  <si>
    <t>TOY R US</t>
  </si>
  <si>
    <t xml:space="preserve"> PLAZA AT THE PARKS 80686311</t>
  </si>
  <si>
    <t>SUN &amp; Ski</t>
  </si>
  <si>
    <t>SAM MOON</t>
  </si>
  <si>
    <t>CHAIR KING</t>
  </si>
  <si>
    <t>HARBOR FREIGHT</t>
  </si>
  <si>
    <t>Sola Salon</t>
  </si>
  <si>
    <t>RIDGEROCK PLAZA 808706177</t>
  </si>
  <si>
    <t>PIER 1 IMPORTS</t>
  </si>
  <si>
    <t>MICHAELS STORE INC</t>
  </si>
  <si>
    <t>BED BATH AND BEYOND</t>
  </si>
  <si>
    <t>RETIAL CONCEPTS INC</t>
  </si>
  <si>
    <t>SHOPPES AT NORTHEAST MALL 80876134</t>
  </si>
  <si>
    <t>SSW SHOE</t>
  </si>
  <si>
    <t>FAMOUS FOOT</t>
  </si>
  <si>
    <t>PIER 1</t>
  </si>
  <si>
    <t>ULTA 3</t>
  </si>
  <si>
    <t>SOUTHLAKE CORNERS 80682634</t>
  </si>
  <si>
    <t>TOYS R US</t>
  </si>
  <si>
    <t>HOMEGOODS</t>
  </si>
  <si>
    <t xml:space="preserve">STAPLES </t>
  </si>
  <si>
    <t>SOUTHWEST CROSSING 80876842</t>
  </si>
  <si>
    <t xml:space="preserve">CAVENDERS </t>
  </si>
  <si>
    <t>STAPLES</t>
  </si>
  <si>
    <t>FAMOUS FOOT WEAR</t>
  </si>
  <si>
    <t>BED BATH &amp; Beyond</t>
  </si>
  <si>
    <t>RALLY HOUSE</t>
  </si>
  <si>
    <t>WATAUGA PAVILLLION 80827543</t>
  </si>
  <si>
    <t xml:space="preserve">PIER 1 IMPORTS </t>
  </si>
  <si>
    <t>BED BATH &amp; BEYOND</t>
  </si>
  <si>
    <t>COST PLUS WORLD</t>
  </si>
  <si>
    <t>HALF PRICE BOOKS</t>
  </si>
  <si>
    <t>WATERSIDE 800002022</t>
  </si>
  <si>
    <t>REI</t>
  </si>
  <si>
    <t>WHOLE FOODS</t>
  </si>
  <si>
    <t>PIPLINE VILLAGE 80761895</t>
  </si>
  <si>
    <t>VINEYARD VILLAGE 80877691</t>
  </si>
  <si>
    <t>WESTOVER VILLAGE 80876324</t>
  </si>
  <si>
    <t>Lumber liquidators</t>
  </si>
  <si>
    <t>party city</t>
  </si>
  <si>
    <t>99 cent store</t>
  </si>
  <si>
    <t>Petco animal</t>
  </si>
  <si>
    <t>half price books</t>
  </si>
  <si>
    <t>NAME OF ASN</t>
  </si>
  <si>
    <t>TENANT NAME</t>
  </si>
  <si>
    <t>SQ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</si>
</sst>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5" fontId="0" fillId="0" borderId="0" xfId="0" applyNumberFormat="1"/>
    <xf numFmtId="165" fontId="0" fillId="0" borderId="0" xfId="0" applyNumberFormat="1" applyAlignment="1">
      <alignment wrapText="1"/>
    </xf>
    <xf numFmtId="0" fontId="0" fillId="0" borderId="0" xfId="0"/>
    <xf numFmtId="165" fontId="0" fillId="0" borderId="0" xfId="0" applyNumberFormat="1"/>
    <xf numFmtId="0" fontId="0" fillId="0" borderId="0" xfId="0"/>
    <xf numFmtId="0" fontId="0" fillId="0" borderId="0" xfId="0"/>
    <xf numFmtId="165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65" fontId="0" fillId="0" borderId="0" xfId="0" applyNumberFormat="1"/>
    <xf numFmtId="0" fontId="0" fillId="0" borderId="0" xfId="0"/>
    <xf numFmtId="165" fontId="0" fillId="0" borderId="0" xfId="0" applyNumberFormat="1"/>
    <xf numFmtId="0" fontId="1" fillId="0" borderId="0" xfId="0" applyFont="1" applyFill="1"/>
    <xf numFmtId="0" fontId="0" fillId="0" borderId="0" xfId="0"/>
    <xf numFmtId="165" fontId="0" fillId="0" borderId="0" xfId="0" applyNumberFormat="1"/>
    <xf numFmtId="0" fontId="0" fillId="0" borderId="0" xfId="0"/>
    <xf numFmtId="165" fontId="0" fillId="0" borderId="0" xfId="0" applyNumberFormat="1"/>
    <xf numFmtId="0" fontId="0" fillId="0" borderId="0" xfId="0"/>
    <xf numFmtId="0" fontId="0" fillId="0" borderId="0" xfId="0"/>
    <xf numFmtId="165" fontId="0" fillId="0" borderId="0" xfId="0" applyNumberFormat="1"/>
    <xf numFmtId="0" fontId="0" fillId="0" borderId="0" xfId="0"/>
    <xf numFmtId="165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165" fontId="0" fillId="0" borderId="0" xfId="0" applyNumberFormat="1"/>
    <xf numFmtId="0" fontId="0" fillId="0" borderId="0" xfId="0"/>
    <xf numFmtId="165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165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4" fontId="0" fillId="0" borderId="0" xfId="0" applyNumberFormat="1"/>
    <xf numFmtId="0" fontId="0" fillId="0" borderId="0" xfId="0"/>
    <xf numFmtId="0" fontId="0" fillId="0" borderId="0" xfId="0" applyFill="1"/>
    <xf numFmtId="0" fontId="0" fillId="0" borderId="0" xfId="0"/>
    <xf numFmtId="2" fontId="0" fillId="0" borderId="0" xfId="0" applyNumberFormat="1"/>
    <xf numFmtId="165" fontId="0" fillId="0" borderId="0" xfId="0" applyNumberFormat="1"/>
    <xf numFmtId="0" fontId="0" fillId="0" borderId="0" xfId="0"/>
    <xf numFmtId="0" fontId="0" fillId="0" borderId="0" xfId="0"/>
    <xf numFmtId="16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/>
    <xf numFmtId="0" fontId="0" fillId="0" borderId="0" xfId="0"/>
    <xf numFmtId="165" fontId="0" fillId="0" borderId="0" xfId="0" applyNumberFormat="1"/>
    <xf numFmtId="0" fontId="0" fillId="0" borderId="0" xfId="0"/>
    <xf numFmtId="165" fontId="0" fillId="0" borderId="0" xfId="0" applyNumberFormat="1"/>
    <xf numFmtId="0" fontId="0" fillId="0" borderId="0" xfId="0"/>
    <xf numFmtId="165" fontId="0" fillId="0" borderId="0" xfId="0" applyNumberFormat="1"/>
    <xf numFmtId="3" fontId="0" fillId="0" borderId="0" xfId="0" applyNumberFormat="1"/>
    <xf numFmtId="3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0"/>
  <sheetViews>
    <sheetView tabSelected="1" topLeftCell="A4" workbookViewId="0">
      <selection activeCell="C1" sqref="C1:C1048576"/>
    </sheetView>
  </sheetViews>
  <sheetFormatPr defaultRowHeight="14.4" x14ac:dyDescent="0.3"/>
  <cols>
    <col min="1" max="1" width="36.33203125" bestFit="1" customWidth="1"/>
    <col min="2" max="2" width="31.88671875" bestFit="1" customWidth="1"/>
    <col min="3" max="3" width="5.33203125" customWidth="1"/>
    <col min="4" max="4" width="8.5546875" style="63" bestFit="1" customWidth="1"/>
    <col min="6" max="6" width="7.6640625" style="62" bestFit="1" customWidth="1"/>
    <col min="7" max="7" width="11" style="5" bestFit="1" customWidth="1"/>
    <col min="8" max="8" width="13.44140625" style="6" bestFit="1" customWidth="1"/>
    <col min="9" max="9" width="12.44140625" style="18" hidden="1" customWidth="1"/>
    <col min="10" max="10" width="10.33203125" style="18" bestFit="1" customWidth="1"/>
    <col min="11" max="12" width="10" style="1" bestFit="1" customWidth="1"/>
    <col min="13" max="13" width="10.109375" style="1" hidden="1" customWidth="1"/>
    <col min="14" max="14" width="10" style="1" bestFit="1" customWidth="1"/>
    <col min="15" max="15" width="5.5546875" style="1" bestFit="1" customWidth="1"/>
    <col min="16" max="16" width="8" style="1" bestFit="1" customWidth="1"/>
    <col min="17" max="17" width="5.5546875" style="1" bestFit="1" customWidth="1"/>
    <col min="18" max="19" width="9.109375" style="1"/>
  </cols>
  <sheetData>
    <row r="1" spans="1:31" x14ac:dyDescent="0.25">
      <c r="A1" t="s">
        <v>119</v>
      </c>
      <c r="B1" t="s">
        <v>120</v>
      </c>
      <c r="D1" s="63" t="s">
        <v>121</v>
      </c>
      <c r="F1" s="62" t="s">
        <v>9</v>
      </c>
      <c r="H1" s="6" t="s">
        <v>14</v>
      </c>
      <c r="J1" s="18" t="s">
        <v>31</v>
      </c>
      <c r="L1" s="1" t="s">
        <v>10</v>
      </c>
      <c r="N1" s="1" t="s">
        <v>15</v>
      </c>
      <c r="P1" s="1" t="s">
        <v>11</v>
      </c>
    </row>
    <row r="2" spans="1:31" x14ac:dyDescent="0.25">
      <c r="A2" s="33" t="s">
        <v>55</v>
      </c>
      <c r="B2" s="2" t="s">
        <v>62</v>
      </c>
      <c r="C2" s="2"/>
      <c r="D2" s="64">
        <v>5000</v>
      </c>
      <c r="E2" s="2"/>
      <c r="F2" s="62">
        <v>17</v>
      </c>
      <c r="G2" s="53"/>
      <c r="H2" s="6">
        <f>F2*D2</f>
        <v>85000</v>
      </c>
      <c r="J2" s="18">
        <f t="shared" ref="J2:J35" si="0">K2/D2</f>
        <v>7.2173999999999996</v>
      </c>
      <c r="K2" s="1">
        <v>36087</v>
      </c>
    </row>
    <row r="3" spans="1:31" x14ac:dyDescent="0.25">
      <c r="A3" s="33" t="s">
        <v>55</v>
      </c>
      <c r="B3" s="3" t="s">
        <v>61</v>
      </c>
      <c r="C3" s="3"/>
      <c r="D3" s="64">
        <v>5000</v>
      </c>
      <c r="E3" s="3"/>
      <c r="F3" s="62">
        <v>16</v>
      </c>
      <c r="G3" s="53"/>
      <c r="H3" s="6">
        <f>F3*D3</f>
        <v>80000</v>
      </c>
      <c r="J3" s="18">
        <f t="shared" si="0"/>
        <v>7.6597999999999997</v>
      </c>
      <c r="K3" s="1">
        <v>38299</v>
      </c>
    </row>
    <row r="4" spans="1:31" x14ac:dyDescent="0.25">
      <c r="A4" s="33" t="s">
        <v>55</v>
      </c>
      <c r="B4" s="4" t="s">
        <v>60</v>
      </c>
      <c r="C4" s="4"/>
      <c r="D4" s="64">
        <v>5634</v>
      </c>
      <c r="E4" s="4"/>
      <c r="F4" s="62">
        <v>23.4</v>
      </c>
      <c r="G4" s="53"/>
      <c r="H4" s="6">
        <f>F4*D4</f>
        <v>131835.6</v>
      </c>
      <c r="J4" s="18">
        <f t="shared" si="0"/>
        <v>7.511537096201633</v>
      </c>
      <c r="K4" s="1">
        <v>42320</v>
      </c>
      <c r="L4" s="45"/>
      <c r="M4" s="45"/>
      <c r="N4" s="45"/>
      <c r="O4" s="45"/>
      <c r="P4" s="45"/>
      <c r="Q4" s="45"/>
      <c r="R4" s="45"/>
      <c r="S4" s="45"/>
      <c r="T4" s="4"/>
      <c r="U4" s="61"/>
      <c r="V4" s="4"/>
      <c r="W4" s="61"/>
      <c r="X4" s="4"/>
      <c r="Y4" s="61"/>
      <c r="Z4" s="61"/>
      <c r="AA4" s="4"/>
      <c r="AB4" s="4"/>
      <c r="AC4" s="4"/>
      <c r="AD4" s="4"/>
      <c r="AE4" s="4"/>
    </row>
    <row r="5" spans="1:31" x14ac:dyDescent="0.25">
      <c r="A5" s="4" t="s">
        <v>17</v>
      </c>
      <c r="B5" s="4" t="s">
        <v>18</v>
      </c>
      <c r="C5" s="4"/>
      <c r="D5" s="63">
        <v>6000</v>
      </c>
      <c r="E5" s="4"/>
      <c r="F5" s="62">
        <v>32.5</v>
      </c>
      <c r="G5" s="62"/>
      <c r="H5" s="6">
        <f>F5*D5</f>
        <v>195000</v>
      </c>
      <c r="J5" s="18">
        <f t="shared" si="0"/>
        <v>7.06</v>
      </c>
      <c r="K5" s="1">
        <f>SUM(L5:P5)</f>
        <v>42360</v>
      </c>
      <c r="L5" s="62">
        <v>21180</v>
      </c>
      <c r="M5" s="62"/>
      <c r="N5" s="62">
        <v>21180</v>
      </c>
      <c r="O5" s="62"/>
      <c r="P5" s="62"/>
      <c r="Q5" s="61"/>
      <c r="R5" s="62"/>
      <c r="S5" s="61"/>
      <c r="T5" s="4"/>
      <c r="U5" s="61"/>
      <c r="V5" s="4"/>
      <c r="W5" s="61"/>
      <c r="X5" s="4"/>
      <c r="Y5" s="61"/>
      <c r="Z5" s="61"/>
      <c r="AA5" s="4"/>
      <c r="AB5" s="4"/>
      <c r="AC5" s="4"/>
      <c r="AD5" s="4"/>
      <c r="AE5" s="4"/>
    </row>
    <row r="6" spans="1:31" x14ac:dyDescent="0.25">
      <c r="A6" s="4" t="s">
        <v>88</v>
      </c>
      <c r="B6" s="4" t="s">
        <v>90</v>
      </c>
      <c r="C6" s="4"/>
      <c r="D6" s="63">
        <v>6255</v>
      </c>
      <c r="E6" s="4"/>
      <c r="F6" s="62">
        <v>16.09</v>
      </c>
      <c r="H6" s="53">
        <v>100642.95</v>
      </c>
      <c r="J6" s="18">
        <f t="shared" si="0"/>
        <v>0</v>
      </c>
      <c r="T6" s="4"/>
      <c r="U6" s="61"/>
      <c r="V6" s="4"/>
      <c r="W6" s="61"/>
      <c r="X6" s="4"/>
      <c r="Y6" s="61"/>
      <c r="Z6" s="61"/>
      <c r="AA6" s="4"/>
      <c r="AB6" s="4"/>
      <c r="AC6" s="4"/>
      <c r="AD6" s="4"/>
      <c r="AE6" s="4"/>
    </row>
    <row r="7" spans="1:31" x14ac:dyDescent="0.25">
      <c r="A7" s="61" t="s">
        <v>17</v>
      </c>
      <c r="B7" s="61" t="s">
        <v>19</v>
      </c>
      <c r="C7" s="4"/>
      <c r="D7" s="63">
        <v>6500</v>
      </c>
      <c r="E7" s="4"/>
      <c r="F7" s="62">
        <v>29.28</v>
      </c>
      <c r="G7" s="62"/>
      <c r="H7" s="6">
        <f>F7*D7</f>
        <v>190320</v>
      </c>
      <c r="J7" s="18">
        <f t="shared" si="0"/>
        <v>4.88</v>
      </c>
      <c r="K7" s="1">
        <f>SUM(L7:P7)</f>
        <v>31720</v>
      </c>
      <c r="L7" s="62">
        <v>6370</v>
      </c>
      <c r="M7" s="62"/>
      <c r="N7" s="62">
        <v>25350</v>
      </c>
      <c r="O7" s="62"/>
      <c r="P7" s="62"/>
      <c r="Q7" s="61"/>
      <c r="R7" s="62"/>
      <c r="S7" s="61"/>
      <c r="T7" s="4"/>
      <c r="U7" s="61"/>
      <c r="V7" s="4"/>
      <c r="W7" s="61"/>
      <c r="X7" s="4"/>
      <c r="Y7" s="61"/>
      <c r="Z7" s="61"/>
      <c r="AA7" s="4"/>
      <c r="AB7" s="4"/>
      <c r="AC7" s="4"/>
      <c r="AD7" s="4"/>
      <c r="AE7" s="4"/>
    </row>
    <row r="8" spans="1:31" x14ac:dyDescent="0.25">
      <c r="A8" s="5" t="s">
        <v>88</v>
      </c>
      <c r="B8" s="5" t="s">
        <v>51</v>
      </c>
      <c r="C8" s="5"/>
      <c r="D8" s="63">
        <v>6725</v>
      </c>
      <c r="E8" s="5"/>
      <c r="F8" s="62">
        <v>22.35</v>
      </c>
      <c r="H8" s="53">
        <v>150303.75</v>
      </c>
      <c r="J8" s="18">
        <f t="shared" si="0"/>
        <v>0</v>
      </c>
      <c r="T8" s="5"/>
      <c r="U8" s="5"/>
      <c r="V8" s="5"/>
      <c r="W8" s="61"/>
      <c r="X8" s="5"/>
      <c r="Y8" s="61"/>
      <c r="Z8" s="5"/>
      <c r="AA8" s="61"/>
      <c r="AB8" s="4"/>
      <c r="AC8" s="4"/>
      <c r="AD8" s="4"/>
      <c r="AE8" s="4"/>
    </row>
    <row r="9" spans="1:31" x14ac:dyDescent="0.25">
      <c r="A9" s="5" t="s">
        <v>112</v>
      </c>
      <c r="B9" s="56" t="s">
        <v>100</v>
      </c>
      <c r="D9" s="63">
        <v>7000</v>
      </c>
      <c r="F9" s="62">
        <v>13.5</v>
      </c>
      <c r="H9" s="62"/>
      <c r="J9" s="18">
        <f t="shared" si="0"/>
        <v>0</v>
      </c>
    </row>
    <row r="10" spans="1:31" x14ac:dyDescent="0.25">
      <c r="A10" s="33" t="s">
        <v>55</v>
      </c>
      <c r="B10" t="s">
        <v>59</v>
      </c>
      <c r="D10" s="64">
        <v>7000</v>
      </c>
      <c r="F10" s="62">
        <v>16</v>
      </c>
      <c r="G10" s="53"/>
      <c r="H10" s="6">
        <f>F10*D10</f>
        <v>112000</v>
      </c>
      <c r="I10" s="62"/>
      <c r="J10" s="18">
        <f t="shared" si="0"/>
        <v>7.3351428571428574</v>
      </c>
      <c r="K10" s="1">
        <v>51346</v>
      </c>
      <c r="L10" s="45"/>
      <c r="M10" s="45"/>
      <c r="N10" s="45"/>
    </row>
    <row r="11" spans="1:31" x14ac:dyDescent="0.25">
      <c r="A11" s="5" t="s">
        <v>40</v>
      </c>
      <c r="B11" s="61" t="s">
        <v>44</v>
      </c>
      <c r="D11" s="63">
        <v>7083</v>
      </c>
      <c r="F11" s="62">
        <v>16</v>
      </c>
      <c r="G11" s="61"/>
      <c r="H11" s="6">
        <v>113328</v>
      </c>
      <c r="J11" s="18">
        <f t="shared" si="0"/>
        <v>0</v>
      </c>
      <c r="K11" s="1">
        <f>SUM(L11:P11)</f>
        <v>0</v>
      </c>
    </row>
    <row r="12" spans="1:31" x14ac:dyDescent="0.25">
      <c r="A12" s="8" t="s">
        <v>17</v>
      </c>
      <c r="B12" s="61" t="s">
        <v>25</v>
      </c>
      <c r="C12" s="8"/>
      <c r="D12" s="63">
        <v>7087</v>
      </c>
      <c r="E12" s="8"/>
      <c r="F12" s="62">
        <v>15.5</v>
      </c>
      <c r="G12" s="62"/>
      <c r="H12" s="9">
        <f>F12*D12</f>
        <v>109848.5</v>
      </c>
      <c r="J12" s="18">
        <f t="shared" si="0"/>
        <v>0.74996472414279669</v>
      </c>
      <c r="K12" s="1">
        <f>SUM(L12:P12)</f>
        <v>5315</v>
      </c>
      <c r="L12" s="62">
        <v>5315</v>
      </c>
      <c r="M12" s="62"/>
      <c r="N12" s="61"/>
      <c r="O12" s="62"/>
      <c r="P12" s="61"/>
      <c r="Q12" s="62"/>
      <c r="R12" s="61"/>
      <c r="S12" s="61"/>
      <c r="T12" s="8"/>
      <c r="U12" s="8"/>
      <c r="V12" s="8"/>
    </row>
    <row r="13" spans="1:31" x14ac:dyDescent="0.25">
      <c r="A13" s="59" t="s">
        <v>113</v>
      </c>
      <c r="B13" s="8" t="s">
        <v>114</v>
      </c>
      <c r="C13" s="8"/>
      <c r="D13" s="63">
        <v>7500</v>
      </c>
      <c r="E13" s="8"/>
      <c r="F13" s="62">
        <v>11</v>
      </c>
      <c r="G13" s="61"/>
      <c r="H13" s="18">
        <f>F13*D13</f>
        <v>82500</v>
      </c>
      <c r="J13" s="18">
        <f t="shared" si="0"/>
        <v>4.6500000000000004</v>
      </c>
      <c r="K13" s="1">
        <v>34875</v>
      </c>
      <c r="L13" s="45"/>
      <c r="M13" s="45"/>
      <c r="N13" s="45"/>
      <c r="O13" s="45"/>
      <c r="P13" s="45"/>
      <c r="Q13" s="45"/>
      <c r="R13" s="45"/>
      <c r="S13" s="45"/>
      <c r="T13" s="8"/>
      <c r="U13" s="8"/>
      <c r="V13" s="8"/>
    </row>
    <row r="14" spans="1:31" x14ac:dyDescent="0.25">
      <c r="A14" s="59" t="s">
        <v>77</v>
      </c>
      <c r="B14" s="47" t="s">
        <v>82</v>
      </c>
      <c r="C14" s="47"/>
      <c r="D14" s="63">
        <v>7500</v>
      </c>
      <c r="E14" s="10"/>
      <c r="F14" s="62">
        <v>16.63</v>
      </c>
      <c r="G14" s="61"/>
      <c r="H14" s="18">
        <f>F13*D13</f>
        <v>82500</v>
      </c>
      <c r="J14" s="18">
        <f t="shared" si="0"/>
        <v>0.3488</v>
      </c>
      <c r="K14" s="1">
        <v>2616</v>
      </c>
      <c r="L14" s="45"/>
      <c r="M14" s="45"/>
      <c r="N14" s="45"/>
      <c r="O14" s="45"/>
      <c r="P14" s="45"/>
      <c r="Q14" s="45"/>
      <c r="R14" s="45"/>
      <c r="S14" s="45"/>
      <c r="T14" s="10"/>
      <c r="U14" s="10"/>
      <c r="V14" s="10"/>
    </row>
    <row r="15" spans="1:31" x14ac:dyDescent="0.25">
      <c r="A15" s="59" t="s">
        <v>83</v>
      </c>
      <c r="B15" s="11" t="s">
        <v>84</v>
      </c>
      <c r="C15" s="11"/>
      <c r="D15" s="63">
        <v>7921</v>
      </c>
      <c r="E15" s="49"/>
      <c r="F15" s="62">
        <v>18.149999999999999</v>
      </c>
      <c r="G15" s="12"/>
      <c r="H15" s="18">
        <f>F15*D15</f>
        <v>143766.15</v>
      </c>
      <c r="J15" s="18">
        <f t="shared" si="0"/>
        <v>1.6098977401843202</v>
      </c>
      <c r="K15" s="1">
        <v>12752</v>
      </c>
      <c r="L15" s="45"/>
      <c r="M15" s="45"/>
      <c r="N15" s="45"/>
      <c r="O15" s="45"/>
      <c r="P15" s="45"/>
      <c r="Q15" s="45"/>
      <c r="R15" s="45"/>
      <c r="S15" s="45"/>
      <c r="T15" s="11"/>
      <c r="U15" s="11"/>
      <c r="V15" s="11"/>
    </row>
    <row r="16" spans="1:31" x14ac:dyDescent="0.25">
      <c r="A16" s="59" t="s">
        <v>32</v>
      </c>
      <c r="B16" s="13" t="s">
        <v>21</v>
      </c>
      <c r="C16" s="13"/>
      <c r="D16" s="63">
        <v>8000</v>
      </c>
      <c r="E16" s="13"/>
      <c r="F16" s="62">
        <v>19</v>
      </c>
      <c r="G16" s="62"/>
      <c r="H16" s="62">
        <v>152000</v>
      </c>
      <c r="I16" s="61"/>
      <c r="J16" s="18">
        <f t="shared" si="0"/>
        <v>2.56975</v>
      </c>
      <c r="K16" s="1">
        <f>SUM(L16:P16)</f>
        <v>20558</v>
      </c>
      <c r="L16" s="62">
        <v>20558</v>
      </c>
      <c r="M16" s="61"/>
      <c r="N16" s="62">
        <v>0</v>
      </c>
      <c r="O16" s="45"/>
      <c r="P16" s="45"/>
      <c r="Q16" s="45"/>
      <c r="R16" s="45"/>
      <c r="S16" s="45"/>
      <c r="T16" s="13"/>
      <c r="U16" s="13"/>
      <c r="V16" s="13"/>
    </row>
    <row r="17" spans="1:26" x14ac:dyDescent="0.25">
      <c r="A17" s="59" t="s">
        <v>47</v>
      </c>
      <c r="B17" s="13" t="s">
        <v>51</v>
      </c>
      <c r="C17" s="13"/>
      <c r="D17" s="63">
        <v>8000</v>
      </c>
      <c r="E17" s="13"/>
      <c r="F17" s="62">
        <v>10</v>
      </c>
      <c r="G17" s="62"/>
      <c r="H17" s="18">
        <f>F17*D17</f>
        <v>80000</v>
      </c>
      <c r="J17" s="18">
        <f t="shared" si="0"/>
        <v>3.78</v>
      </c>
      <c r="K17" s="1">
        <v>30240</v>
      </c>
      <c r="L17" s="45"/>
      <c r="M17" s="45"/>
      <c r="N17" s="45"/>
      <c r="O17" s="45"/>
      <c r="P17" s="45"/>
      <c r="Q17" s="45"/>
      <c r="R17" s="45"/>
      <c r="S17" s="45"/>
      <c r="T17" s="13"/>
      <c r="U17" s="13"/>
      <c r="V17" s="13"/>
      <c r="W17" s="13"/>
      <c r="X17" s="13"/>
    </row>
    <row r="18" spans="1:26" x14ac:dyDescent="0.25">
      <c r="A18" s="33" t="s">
        <v>55</v>
      </c>
      <c r="B18" s="13" t="s">
        <v>39</v>
      </c>
      <c r="C18" s="13"/>
      <c r="D18" s="64">
        <v>8004</v>
      </c>
      <c r="E18" s="13"/>
      <c r="F18" s="62">
        <v>17</v>
      </c>
      <c r="G18" s="53"/>
      <c r="H18" s="62">
        <f>F18*D18</f>
        <v>136068</v>
      </c>
      <c r="J18" s="18">
        <f t="shared" si="0"/>
        <v>5.3508245877061471</v>
      </c>
      <c r="K18" s="1">
        <v>42828</v>
      </c>
      <c r="L18" s="45"/>
      <c r="M18" s="45"/>
      <c r="N18" s="45"/>
      <c r="O18" s="45"/>
      <c r="P18" s="45"/>
      <c r="Q18" s="45"/>
      <c r="R18" s="45"/>
      <c r="S18" s="45"/>
      <c r="T18" s="13"/>
      <c r="U18" s="13"/>
      <c r="V18" s="13"/>
      <c r="W18" s="13"/>
      <c r="X18" s="13"/>
    </row>
    <row r="19" spans="1:26" x14ac:dyDescent="0.25">
      <c r="A19" s="59" t="s">
        <v>40</v>
      </c>
      <c r="B19" s="13" t="s">
        <v>39</v>
      </c>
      <c r="C19" s="13"/>
      <c r="D19" s="63">
        <v>8007</v>
      </c>
      <c r="E19" s="13"/>
      <c r="F19" s="62">
        <v>17</v>
      </c>
      <c r="G19" s="61"/>
      <c r="H19" s="18">
        <v>136119</v>
      </c>
      <c r="J19" s="18">
        <f t="shared" si="0"/>
        <v>0</v>
      </c>
      <c r="K19" s="1">
        <f>SUM(L19:P19)</f>
        <v>0</v>
      </c>
      <c r="L19" s="45"/>
      <c r="M19" s="45"/>
      <c r="N19" s="45"/>
      <c r="O19" s="45"/>
      <c r="P19" s="45"/>
      <c r="Q19" s="45"/>
      <c r="R19" s="45"/>
      <c r="S19" s="45"/>
      <c r="T19" s="13"/>
      <c r="U19" s="13"/>
      <c r="V19" s="13"/>
      <c r="W19" s="13"/>
      <c r="X19" s="13"/>
    </row>
    <row r="20" spans="1:26" x14ac:dyDescent="0.25">
      <c r="A20" s="59" t="s">
        <v>17</v>
      </c>
      <c r="B20" s="14" t="s">
        <v>28</v>
      </c>
      <c r="C20" s="14"/>
      <c r="D20" s="63">
        <v>8055</v>
      </c>
      <c r="E20" s="14"/>
      <c r="F20" s="62">
        <v>11</v>
      </c>
      <c r="G20" s="62"/>
      <c r="H20" s="18">
        <f>F20*D20</f>
        <v>88605</v>
      </c>
      <c r="J20" s="18">
        <f t="shared" si="0"/>
        <v>4.839975170701428</v>
      </c>
      <c r="K20" s="1">
        <f>SUM(L20:P20)</f>
        <v>38986</v>
      </c>
      <c r="L20" s="62">
        <v>10552</v>
      </c>
      <c r="M20" s="62"/>
      <c r="N20" s="62">
        <v>28434</v>
      </c>
      <c r="O20" s="62"/>
      <c r="P20" s="61"/>
      <c r="Q20" s="62"/>
      <c r="R20" s="61"/>
      <c r="S20" s="61"/>
      <c r="T20" s="14"/>
      <c r="U20" s="14"/>
      <c r="V20" s="14"/>
      <c r="W20" s="14"/>
      <c r="X20" s="14"/>
    </row>
    <row r="21" spans="1:26" x14ac:dyDescent="0.25">
      <c r="A21" s="59" t="s">
        <v>17</v>
      </c>
      <c r="B21" s="15" t="s">
        <v>21</v>
      </c>
      <c r="C21" s="15"/>
      <c r="D21" s="63">
        <v>8127</v>
      </c>
      <c r="E21" s="15"/>
      <c r="F21" s="62">
        <v>23.45</v>
      </c>
      <c r="G21" s="62"/>
      <c r="H21" s="18">
        <f>F21*D21</f>
        <v>190578.15</v>
      </c>
      <c r="J21" s="18">
        <f t="shared" si="0"/>
        <v>0</v>
      </c>
      <c r="K21" s="1">
        <f>SUM(L21:P21)</f>
        <v>0</v>
      </c>
      <c r="L21" s="61"/>
      <c r="M21" s="62"/>
      <c r="N21" s="61"/>
      <c r="O21" s="62"/>
      <c r="P21" s="61"/>
      <c r="Q21" s="62"/>
      <c r="R21" s="61"/>
      <c r="S21" s="61"/>
      <c r="T21" s="15"/>
      <c r="U21" s="61"/>
      <c r="V21" s="15"/>
      <c r="W21" s="61"/>
      <c r="X21" s="15"/>
      <c r="Y21" s="61"/>
      <c r="Z21" s="61"/>
    </row>
    <row r="22" spans="1:26" x14ac:dyDescent="0.25">
      <c r="A22" s="59" t="s">
        <v>88</v>
      </c>
      <c r="B22" s="16" t="s">
        <v>39</v>
      </c>
      <c r="C22" s="16"/>
      <c r="D22" s="63">
        <v>8340</v>
      </c>
      <c r="E22" s="16"/>
      <c r="F22" s="62">
        <v>19.5</v>
      </c>
      <c r="G22" s="61"/>
      <c r="H22" s="53">
        <v>162630</v>
      </c>
      <c r="J22" s="18">
        <f t="shared" si="0"/>
        <v>0</v>
      </c>
      <c r="L22" s="45"/>
      <c r="M22" s="45"/>
      <c r="N22" s="45"/>
      <c r="O22" s="45"/>
      <c r="P22" s="45"/>
      <c r="Q22" s="45"/>
      <c r="R22" s="45"/>
      <c r="S22" s="45"/>
      <c r="T22" s="16"/>
      <c r="U22" s="16"/>
      <c r="V22" s="16"/>
      <c r="W22" s="16"/>
      <c r="X22" s="16"/>
    </row>
    <row r="23" spans="1:26" x14ac:dyDescent="0.25">
      <c r="A23" s="59" t="s">
        <v>63</v>
      </c>
      <c r="B23" s="17" t="s">
        <v>39</v>
      </c>
      <c r="C23" s="17"/>
      <c r="D23" s="63">
        <v>8505</v>
      </c>
      <c r="E23" s="17"/>
      <c r="F23" s="62">
        <v>17.22</v>
      </c>
      <c r="G23" s="61"/>
      <c r="H23" s="18">
        <f>F23*D23</f>
        <v>146456.09999999998</v>
      </c>
      <c r="J23" s="18">
        <f t="shared" si="0"/>
        <v>4.46</v>
      </c>
      <c r="K23" s="1">
        <v>37932.300000000003</v>
      </c>
      <c r="L23" s="45"/>
      <c r="M23" s="45"/>
      <c r="N23" s="45"/>
      <c r="O23" s="45"/>
      <c r="P23" s="45"/>
      <c r="Q23" s="45"/>
      <c r="R23" s="45"/>
      <c r="S23" s="45"/>
      <c r="T23" s="17"/>
      <c r="U23" s="17"/>
      <c r="V23" s="17"/>
      <c r="W23" s="17"/>
      <c r="X23" s="17"/>
    </row>
    <row r="24" spans="1:26" x14ac:dyDescent="0.25">
      <c r="A24" s="59" t="s">
        <v>68</v>
      </c>
      <c r="B24" s="17" t="s">
        <v>5</v>
      </c>
      <c r="C24" s="17"/>
      <c r="D24" s="63">
        <v>8625</v>
      </c>
      <c r="E24" s="17"/>
      <c r="F24" s="62">
        <v>12.75</v>
      </c>
      <c r="G24" s="61"/>
      <c r="H24" s="18">
        <f>F24*D24</f>
        <v>109968.75</v>
      </c>
      <c r="J24" s="18">
        <f t="shared" si="0"/>
        <v>5.28</v>
      </c>
      <c r="K24" s="1">
        <v>45540</v>
      </c>
      <c r="L24" s="45"/>
      <c r="M24" s="45"/>
      <c r="N24" s="45"/>
      <c r="O24" s="45"/>
      <c r="P24" s="45"/>
      <c r="Q24" s="45"/>
      <c r="R24" s="45"/>
      <c r="S24" s="45"/>
    </row>
    <row r="25" spans="1:26" x14ac:dyDescent="0.25">
      <c r="A25" s="19" t="s">
        <v>77</v>
      </c>
      <c r="B25" s="47" t="s">
        <v>21</v>
      </c>
      <c r="C25" s="47"/>
      <c r="D25" s="63">
        <v>8637</v>
      </c>
      <c r="E25" s="19"/>
      <c r="F25" s="62">
        <v>14</v>
      </c>
      <c r="G25" s="61"/>
      <c r="H25" s="20">
        <f>F24*D24</f>
        <v>109968.75</v>
      </c>
      <c r="I25" s="62"/>
      <c r="J25" s="20">
        <f t="shared" si="0"/>
        <v>0.2791478522635174</v>
      </c>
      <c r="K25" s="1">
        <v>2411</v>
      </c>
      <c r="L25" s="45"/>
      <c r="M25" s="45"/>
      <c r="N25" s="45"/>
    </row>
    <row r="26" spans="1:26" x14ac:dyDescent="0.25">
      <c r="A26" s="19" t="s">
        <v>88</v>
      </c>
      <c r="B26" s="19" t="s">
        <v>21</v>
      </c>
      <c r="C26" s="19"/>
      <c r="D26" s="63">
        <v>8669</v>
      </c>
      <c r="E26" s="61"/>
      <c r="F26" s="62">
        <v>21.63</v>
      </c>
      <c r="G26" s="61"/>
      <c r="H26" s="53">
        <v>187510.47</v>
      </c>
      <c r="I26" s="62"/>
      <c r="J26" s="20">
        <f t="shared" si="0"/>
        <v>0</v>
      </c>
      <c r="L26" s="45"/>
      <c r="M26" s="45"/>
      <c r="N26" s="45"/>
    </row>
    <row r="27" spans="1:26" x14ac:dyDescent="0.25">
      <c r="A27" s="19" t="s">
        <v>103</v>
      </c>
      <c r="B27" s="61" t="s">
        <v>39</v>
      </c>
      <c r="C27" s="19"/>
      <c r="D27" s="63">
        <v>9025</v>
      </c>
      <c r="E27" s="19"/>
      <c r="F27" s="62">
        <v>16.75</v>
      </c>
      <c r="G27" s="62"/>
      <c r="H27" s="20">
        <v>151168.75</v>
      </c>
      <c r="I27" s="62"/>
      <c r="J27" s="20">
        <f t="shared" si="0"/>
        <v>0</v>
      </c>
      <c r="L27" s="45"/>
      <c r="M27" s="45"/>
      <c r="N27" s="45"/>
    </row>
    <row r="28" spans="1:26" x14ac:dyDescent="0.25">
      <c r="A28" s="19" t="s">
        <v>32</v>
      </c>
      <c r="B28" s="19" t="s">
        <v>38</v>
      </c>
      <c r="C28" s="19"/>
      <c r="D28" s="63">
        <v>9042</v>
      </c>
      <c r="E28" s="19"/>
      <c r="F28" s="62">
        <v>17</v>
      </c>
      <c r="G28" s="62"/>
      <c r="H28" s="20">
        <v>153714</v>
      </c>
      <c r="I28" s="61"/>
      <c r="J28" s="20">
        <f t="shared" si="0"/>
        <v>1.7178721521787215</v>
      </c>
      <c r="K28" s="1">
        <f>SUM(L28:P28)</f>
        <v>15533</v>
      </c>
      <c r="L28" s="62">
        <v>15533</v>
      </c>
      <c r="M28" s="61"/>
      <c r="N28" s="62">
        <v>0</v>
      </c>
    </row>
    <row r="29" spans="1:26" x14ac:dyDescent="0.25">
      <c r="A29" s="19" t="s">
        <v>88</v>
      </c>
      <c r="B29" s="19" t="s">
        <v>91</v>
      </c>
      <c r="C29" s="19"/>
      <c r="D29" s="63">
        <v>9213</v>
      </c>
      <c r="E29" s="19"/>
      <c r="F29" s="62">
        <v>19.86</v>
      </c>
      <c r="G29" s="61"/>
      <c r="H29" s="53">
        <v>182970.18</v>
      </c>
      <c r="I29" s="62"/>
      <c r="J29" s="20">
        <f t="shared" si="0"/>
        <v>0</v>
      </c>
      <c r="L29" s="45"/>
      <c r="M29" s="45"/>
      <c r="N29" s="45"/>
    </row>
    <row r="30" spans="1:26" x14ac:dyDescent="0.25">
      <c r="A30" s="19" t="s">
        <v>103</v>
      </c>
      <c r="B30" s="19" t="s">
        <v>104</v>
      </c>
      <c r="C30" s="19"/>
      <c r="D30" s="63">
        <v>9373</v>
      </c>
      <c r="E30" s="19"/>
      <c r="F30" s="62">
        <v>20.85</v>
      </c>
      <c r="G30" s="20"/>
      <c r="H30" s="20">
        <v>195427.05000000002</v>
      </c>
      <c r="I30" s="62"/>
      <c r="J30" s="20">
        <f t="shared" si="0"/>
        <v>1.48</v>
      </c>
      <c r="K30" s="1">
        <v>13872.04</v>
      </c>
      <c r="L30" s="45"/>
      <c r="M30" s="45"/>
      <c r="N30" s="45"/>
      <c r="O30" s="45"/>
      <c r="P30" s="45"/>
      <c r="Q30" s="45"/>
      <c r="R30" s="45"/>
      <c r="S30" s="45"/>
    </row>
    <row r="31" spans="1:26" x14ac:dyDescent="0.25">
      <c r="A31" s="19" t="s">
        <v>103</v>
      </c>
      <c r="B31" s="19" t="s">
        <v>107</v>
      </c>
      <c r="C31" s="19"/>
      <c r="D31" s="63">
        <v>9663</v>
      </c>
      <c r="E31" s="19"/>
      <c r="F31" s="62">
        <v>14.5</v>
      </c>
      <c r="G31" s="62"/>
      <c r="H31" s="20">
        <v>140113.5</v>
      </c>
      <c r="I31" s="62"/>
      <c r="J31" s="20">
        <f t="shared" si="0"/>
        <v>5.91</v>
      </c>
      <c r="K31" s="1">
        <v>57108.33</v>
      </c>
      <c r="L31" s="45"/>
      <c r="M31" s="45"/>
      <c r="N31" s="45"/>
    </row>
    <row r="32" spans="1:26" x14ac:dyDescent="0.25">
      <c r="A32" s="19" t="s">
        <v>77</v>
      </c>
      <c r="B32" s="47" t="s">
        <v>45</v>
      </c>
      <c r="C32" s="47"/>
      <c r="D32" s="63">
        <v>9858</v>
      </c>
      <c r="E32" s="19"/>
      <c r="F32" s="62">
        <v>7.5</v>
      </c>
      <c r="G32" s="61"/>
      <c r="H32" s="20">
        <f>F31*D31</f>
        <v>140113.5</v>
      </c>
      <c r="I32" s="62"/>
      <c r="J32" s="20">
        <f t="shared" si="0"/>
        <v>0.29833637654696693</v>
      </c>
      <c r="K32" s="1">
        <v>2941</v>
      </c>
      <c r="L32" s="45"/>
      <c r="M32" s="45"/>
      <c r="N32" s="45"/>
      <c r="U32" s="61"/>
      <c r="W32" s="61"/>
      <c r="Y32" s="61"/>
      <c r="Z32" s="61"/>
    </row>
    <row r="33" spans="1:26" x14ac:dyDescent="0.25">
      <c r="A33" s="33" t="s">
        <v>55</v>
      </c>
      <c r="B33" s="19" t="s">
        <v>5</v>
      </c>
      <c r="C33" s="19"/>
      <c r="D33" s="64">
        <v>10000</v>
      </c>
      <c r="E33" s="19"/>
      <c r="F33" s="62">
        <v>11.5</v>
      </c>
      <c r="G33" s="53"/>
      <c r="H33" s="20">
        <f>F33*D33</f>
        <v>115000</v>
      </c>
      <c r="I33" s="62"/>
      <c r="J33" s="20">
        <f t="shared" si="0"/>
        <v>6.9843999999999999</v>
      </c>
      <c r="K33" s="1">
        <v>69844</v>
      </c>
      <c r="L33" s="45"/>
      <c r="M33" s="45"/>
      <c r="N33" s="45"/>
    </row>
    <row r="34" spans="1:26" x14ac:dyDescent="0.25">
      <c r="A34" s="22" t="s">
        <v>32</v>
      </c>
      <c r="B34" s="22" t="s">
        <v>25</v>
      </c>
      <c r="C34" s="22"/>
      <c r="D34" s="63">
        <v>10000</v>
      </c>
      <c r="E34" s="22"/>
      <c r="F34" s="62">
        <v>17.25</v>
      </c>
      <c r="G34" s="62"/>
      <c r="H34" s="23">
        <v>172500</v>
      </c>
      <c r="I34" s="61"/>
      <c r="J34" s="18">
        <f t="shared" si="0"/>
        <v>2.5697999999999999</v>
      </c>
      <c r="K34" s="1">
        <f>SUM(L34:P34)</f>
        <v>25698</v>
      </c>
      <c r="L34" s="62">
        <v>25698</v>
      </c>
      <c r="M34" s="61"/>
      <c r="N34" s="62">
        <v>0</v>
      </c>
    </row>
    <row r="35" spans="1:26" x14ac:dyDescent="0.25">
      <c r="A35" s="24" t="s">
        <v>113</v>
      </c>
      <c r="B35" s="61" t="s">
        <v>118</v>
      </c>
      <c r="C35" s="24"/>
      <c r="D35" s="63">
        <v>10000</v>
      </c>
      <c r="E35" s="24"/>
      <c r="F35" s="62">
        <v>11.5</v>
      </c>
      <c r="G35" s="24"/>
      <c r="H35" s="25">
        <f>F35*D35</f>
        <v>115000</v>
      </c>
      <c r="J35" s="18">
        <f t="shared" si="0"/>
        <v>4.5199999999999996</v>
      </c>
      <c r="K35" s="1">
        <v>45200</v>
      </c>
    </row>
    <row r="36" spans="1:26" x14ac:dyDescent="0.25">
      <c r="A36" s="24" t="s">
        <v>112</v>
      </c>
      <c r="B36" s="56" t="s">
        <v>5</v>
      </c>
      <c r="C36" s="24"/>
      <c r="D36" s="63">
        <v>10003</v>
      </c>
      <c r="E36" s="24"/>
      <c r="F36" s="62">
        <v>11</v>
      </c>
      <c r="G36" s="61"/>
      <c r="H36" s="25"/>
      <c r="L36" s="45"/>
      <c r="M36" s="45"/>
      <c r="N36" s="45"/>
      <c r="O36" s="45"/>
      <c r="P36" s="45"/>
      <c r="Q36" s="45"/>
      <c r="R36" s="45"/>
      <c r="S36" s="45"/>
    </row>
    <row r="37" spans="1:26" x14ac:dyDescent="0.25">
      <c r="A37" s="24" t="s">
        <v>40</v>
      </c>
      <c r="B37" s="24" t="s">
        <v>43</v>
      </c>
      <c r="C37" s="24"/>
      <c r="D37" s="63">
        <v>10023</v>
      </c>
      <c r="E37" s="24"/>
      <c r="F37" s="62">
        <v>18</v>
      </c>
      <c r="G37" s="61"/>
      <c r="H37" s="25">
        <v>180414</v>
      </c>
      <c r="I37" s="62"/>
      <c r="J37" s="18">
        <f t="shared" ref="J37:J50" si="1">K37/D37</f>
        <v>0</v>
      </c>
      <c r="K37" s="1">
        <f>SUM(L37:P37)</f>
        <v>0</v>
      </c>
      <c r="L37" s="45"/>
      <c r="M37" s="45"/>
      <c r="N37" s="45"/>
    </row>
    <row r="38" spans="1:26" x14ac:dyDescent="0.25">
      <c r="A38" s="24" t="s">
        <v>3</v>
      </c>
      <c r="B38" s="61" t="s">
        <v>13</v>
      </c>
      <c r="C38" s="61"/>
      <c r="D38" s="63">
        <v>10025</v>
      </c>
      <c r="E38" s="24"/>
      <c r="F38" s="62">
        <v>8.08</v>
      </c>
      <c r="G38" s="24"/>
      <c r="H38" s="25">
        <f>F38*D38</f>
        <v>81002</v>
      </c>
      <c r="J38" s="18">
        <f t="shared" si="1"/>
        <v>2.79</v>
      </c>
      <c r="K38" s="1">
        <f>SUM(L38:P38)</f>
        <v>27969.75</v>
      </c>
      <c r="L38" s="1">
        <v>4511.25</v>
      </c>
      <c r="N38" s="1">
        <v>22756.75</v>
      </c>
      <c r="P38" s="1">
        <v>701.75</v>
      </c>
    </row>
    <row r="39" spans="1:26" x14ac:dyDescent="0.25">
      <c r="A39" s="24" t="s">
        <v>40</v>
      </c>
      <c r="B39" s="24" t="s">
        <v>42</v>
      </c>
      <c r="C39" s="24"/>
      <c r="D39" s="63">
        <v>10035</v>
      </c>
      <c r="E39" s="24"/>
      <c r="F39" s="62">
        <v>19.75</v>
      </c>
      <c r="G39" s="24"/>
      <c r="H39" s="62">
        <v>198191.25</v>
      </c>
      <c r="J39" s="18">
        <f t="shared" si="1"/>
        <v>0</v>
      </c>
      <c r="K39" s="1">
        <f>SUM(L39:P39)</f>
        <v>0</v>
      </c>
    </row>
    <row r="40" spans="1:26" x14ac:dyDescent="0.3">
      <c r="A40" s="24" t="s">
        <v>3</v>
      </c>
      <c r="B40" s="24" t="s">
        <v>5</v>
      </c>
      <c r="C40" s="24"/>
      <c r="D40" s="63">
        <v>10060</v>
      </c>
      <c r="E40" s="24"/>
      <c r="F40" s="62">
        <v>9.5</v>
      </c>
      <c r="G40" s="24"/>
      <c r="H40" s="25">
        <f>F40*D40</f>
        <v>95570</v>
      </c>
      <c r="J40" s="18">
        <f t="shared" si="1"/>
        <v>3.0552683896620279</v>
      </c>
      <c r="K40" s="1">
        <f>SUM(L40:P40)</f>
        <v>30736</v>
      </c>
      <c r="L40" s="1">
        <v>657</v>
      </c>
      <c r="N40" s="1">
        <v>29073</v>
      </c>
      <c r="P40" s="1">
        <v>1006</v>
      </c>
      <c r="U40" s="62"/>
      <c r="W40" s="62"/>
      <c r="Y40" s="7"/>
      <c r="Z40" s="7"/>
    </row>
    <row r="41" spans="1:26" x14ac:dyDescent="0.3">
      <c r="A41" s="24" t="s">
        <v>68</v>
      </c>
      <c r="B41" s="24" t="s">
        <v>20</v>
      </c>
      <c r="C41" s="24"/>
      <c r="D41" s="63">
        <v>10299</v>
      </c>
      <c r="E41" s="24"/>
      <c r="F41" s="62">
        <v>18</v>
      </c>
      <c r="G41" s="61"/>
      <c r="H41" s="25">
        <f>F41*D41</f>
        <v>185382</v>
      </c>
      <c r="J41" s="18">
        <f t="shared" si="1"/>
        <v>6.9299932032236136</v>
      </c>
      <c r="K41" s="1">
        <v>71372</v>
      </c>
      <c r="L41" s="45"/>
      <c r="M41" s="45"/>
      <c r="N41" s="45"/>
      <c r="O41" s="45"/>
      <c r="P41" s="45"/>
      <c r="Q41" s="45"/>
      <c r="R41" s="45"/>
      <c r="S41" s="45"/>
    </row>
    <row r="42" spans="1:26" x14ac:dyDescent="0.3">
      <c r="A42" s="24" t="s">
        <v>40</v>
      </c>
      <c r="B42" s="24" t="s">
        <v>45</v>
      </c>
      <c r="C42" s="24"/>
      <c r="D42" s="63">
        <v>11023</v>
      </c>
      <c r="E42" s="24"/>
      <c r="F42" s="62">
        <v>16</v>
      </c>
      <c r="G42" s="24"/>
      <c r="H42" s="62">
        <v>176368</v>
      </c>
      <c r="J42" s="18">
        <f t="shared" si="1"/>
        <v>0</v>
      </c>
      <c r="K42" s="1">
        <f>SUM(L42:P42)</f>
        <v>0</v>
      </c>
    </row>
    <row r="43" spans="1:26" x14ac:dyDescent="0.3">
      <c r="A43" s="26" t="s">
        <v>17</v>
      </c>
      <c r="B43" s="61" t="s">
        <v>20</v>
      </c>
      <c r="C43" s="26"/>
      <c r="D43" s="63">
        <v>11250</v>
      </c>
      <c r="E43" s="26"/>
      <c r="F43" s="62">
        <v>21</v>
      </c>
      <c r="G43" s="62"/>
      <c r="H43" s="6">
        <f>F43*D43</f>
        <v>236250</v>
      </c>
      <c r="J43" s="18">
        <f t="shared" si="1"/>
        <v>4.4199111111111113</v>
      </c>
      <c r="K43" s="1">
        <f>SUM(L43:P43)</f>
        <v>49724</v>
      </c>
      <c r="L43" s="62">
        <v>10012</v>
      </c>
      <c r="M43" s="62"/>
      <c r="N43" s="1">
        <v>39712</v>
      </c>
      <c r="O43" s="62"/>
      <c r="P43" s="61"/>
      <c r="Q43" s="62"/>
      <c r="R43" s="61"/>
      <c r="S43" s="61"/>
    </row>
    <row r="44" spans="1:26" x14ac:dyDescent="0.3">
      <c r="A44" s="26" t="s">
        <v>88</v>
      </c>
      <c r="B44" s="26" t="s">
        <v>92</v>
      </c>
      <c r="C44" s="26"/>
      <c r="D44" s="63">
        <v>11723</v>
      </c>
      <c r="E44" s="26"/>
      <c r="F44" s="62">
        <v>21.29</v>
      </c>
      <c r="G44" s="61"/>
      <c r="H44" s="53">
        <v>249582.66999999998</v>
      </c>
      <c r="J44" s="18">
        <f t="shared" si="1"/>
        <v>0</v>
      </c>
      <c r="L44" s="45"/>
      <c r="M44" s="45"/>
      <c r="N44" s="45"/>
      <c r="O44" s="45"/>
      <c r="P44" s="45"/>
      <c r="Q44" s="45"/>
      <c r="R44" s="45"/>
      <c r="S44" s="45"/>
    </row>
    <row r="45" spans="1:26" x14ac:dyDescent="0.3">
      <c r="A45" s="27" t="s">
        <v>17</v>
      </c>
      <c r="B45" s="27" t="s">
        <v>30</v>
      </c>
      <c r="C45" s="27"/>
      <c r="D45" s="63">
        <v>12000</v>
      </c>
      <c r="E45" s="27"/>
      <c r="F45" s="62">
        <v>23</v>
      </c>
      <c r="G45" s="28"/>
      <c r="H45" s="6">
        <f>F45*D45</f>
        <v>276000</v>
      </c>
      <c r="I45" s="62"/>
      <c r="J45" s="18">
        <f t="shared" si="1"/>
        <v>4.09</v>
      </c>
      <c r="K45" s="1">
        <f>SUM(L45:P45)</f>
        <v>49080</v>
      </c>
      <c r="L45" s="62">
        <v>49080</v>
      </c>
      <c r="M45" s="62"/>
      <c r="N45" s="61"/>
      <c r="O45" s="62">
        <v>0</v>
      </c>
      <c r="P45" s="61"/>
      <c r="Q45" s="62">
        <v>0</v>
      </c>
      <c r="R45" s="61"/>
      <c r="S45" s="61"/>
    </row>
    <row r="46" spans="1:26" x14ac:dyDescent="0.3">
      <c r="A46" s="27" t="s">
        <v>113</v>
      </c>
      <c r="B46" s="61" t="s">
        <v>115</v>
      </c>
      <c r="C46" s="27"/>
      <c r="D46" s="63">
        <v>12240</v>
      </c>
      <c r="E46" s="27"/>
      <c r="F46" s="62">
        <v>7.67</v>
      </c>
      <c r="G46" s="61"/>
      <c r="H46" s="6">
        <f>F46*D46</f>
        <v>93880.8</v>
      </c>
      <c r="J46" s="18">
        <f t="shared" si="1"/>
        <v>4.7400326797385617</v>
      </c>
      <c r="K46" s="1">
        <v>58018</v>
      </c>
    </row>
    <row r="47" spans="1:26" x14ac:dyDescent="0.3">
      <c r="A47" s="33" t="s">
        <v>55</v>
      </c>
      <c r="B47" s="27" t="s">
        <v>58</v>
      </c>
      <c r="C47" s="27"/>
      <c r="D47" s="64">
        <v>12420</v>
      </c>
      <c r="E47" s="27"/>
      <c r="F47" s="62">
        <v>16.5</v>
      </c>
      <c r="G47" s="53"/>
      <c r="H47" s="6">
        <f>F47*D47</f>
        <v>204930</v>
      </c>
      <c r="J47" s="18">
        <f t="shared" si="1"/>
        <v>6.9939613526570046</v>
      </c>
      <c r="K47" s="1">
        <v>86865</v>
      </c>
    </row>
    <row r="48" spans="1:26" x14ac:dyDescent="0.3">
      <c r="A48" s="56" t="s">
        <v>111</v>
      </c>
      <c r="B48" s="56" t="s">
        <v>64</v>
      </c>
      <c r="C48" s="29"/>
      <c r="D48" s="63">
        <v>12852</v>
      </c>
      <c r="E48" s="29"/>
      <c r="F48" s="62">
        <v>17.5</v>
      </c>
      <c r="G48" s="29"/>
      <c r="H48" s="30">
        <f>F47*D47</f>
        <v>204930</v>
      </c>
      <c r="J48" s="18">
        <f t="shared" si="1"/>
        <v>0</v>
      </c>
      <c r="K48" s="1">
        <f>SUM(L48:P48)</f>
        <v>0</v>
      </c>
    </row>
    <row r="49" spans="1:26" x14ac:dyDescent="0.3">
      <c r="A49" s="31" t="s">
        <v>97</v>
      </c>
      <c r="B49" s="31" t="s">
        <v>98</v>
      </c>
      <c r="C49" s="31"/>
      <c r="D49" s="63">
        <v>13000</v>
      </c>
      <c r="E49" s="31"/>
      <c r="F49" s="62">
        <v>19.809999999999999</v>
      </c>
      <c r="G49" s="31"/>
      <c r="H49" s="62">
        <f>F49*D49</f>
        <v>257529.99999999997</v>
      </c>
      <c r="I49" s="62"/>
      <c r="J49" s="18">
        <f t="shared" si="1"/>
        <v>0.61423076923076925</v>
      </c>
      <c r="K49" s="1">
        <v>7985</v>
      </c>
    </row>
    <row r="50" spans="1:26" x14ac:dyDescent="0.3">
      <c r="A50" s="61" t="s">
        <v>63</v>
      </c>
      <c r="B50" s="32" t="s">
        <v>64</v>
      </c>
      <c r="C50" s="32"/>
      <c r="D50" s="63">
        <v>13721</v>
      </c>
      <c r="E50" s="32"/>
      <c r="F50" s="62">
        <v>12</v>
      </c>
      <c r="G50" s="61"/>
      <c r="H50" s="35">
        <f>F50*D50</f>
        <v>164652</v>
      </c>
      <c r="J50" s="18">
        <f t="shared" si="1"/>
        <v>4.17</v>
      </c>
      <c r="K50" s="1">
        <v>57216.57</v>
      </c>
    </row>
    <row r="51" spans="1:26" x14ac:dyDescent="0.3">
      <c r="A51" s="61" t="s">
        <v>0</v>
      </c>
      <c r="B51" s="32" t="s">
        <v>2</v>
      </c>
      <c r="C51" s="32"/>
      <c r="D51" s="63">
        <v>13803</v>
      </c>
      <c r="E51" s="32"/>
      <c r="F51" s="62">
        <v>14.91</v>
      </c>
      <c r="G51" s="61"/>
      <c r="H51" s="35">
        <f>F51*D51</f>
        <v>205802.73</v>
      </c>
    </row>
    <row r="52" spans="1:26" x14ac:dyDescent="0.3">
      <c r="A52" s="61" t="s">
        <v>112</v>
      </c>
      <c r="B52" s="56" t="s">
        <v>64</v>
      </c>
      <c r="C52" s="32"/>
      <c r="D52" s="63">
        <v>14003</v>
      </c>
      <c r="E52" s="32"/>
      <c r="F52" s="62">
        <v>16.25</v>
      </c>
      <c r="G52" s="61"/>
      <c r="H52" s="35"/>
    </row>
    <row r="53" spans="1:26" x14ac:dyDescent="0.3">
      <c r="A53" s="61" t="s">
        <v>72</v>
      </c>
      <c r="B53" s="32" t="s">
        <v>64</v>
      </c>
      <c r="C53" s="32"/>
      <c r="D53" s="63">
        <v>15000</v>
      </c>
      <c r="E53" s="32"/>
      <c r="F53" s="62">
        <v>12</v>
      </c>
      <c r="G53" s="61"/>
      <c r="H53" s="35">
        <f>F52*D52</f>
        <v>227548.75</v>
      </c>
      <c r="J53" s="18">
        <f t="shared" ref="J53:J72" si="2">K53/D53</f>
        <v>0</v>
      </c>
      <c r="K53" s="1">
        <v>0</v>
      </c>
    </row>
    <row r="54" spans="1:26" x14ac:dyDescent="0.3">
      <c r="A54" s="33" t="s">
        <v>55</v>
      </c>
      <c r="B54" s="32" t="s">
        <v>2</v>
      </c>
      <c r="C54" s="32"/>
      <c r="D54" s="64">
        <v>15000</v>
      </c>
      <c r="E54" s="32"/>
      <c r="F54" s="62">
        <v>14.5</v>
      </c>
      <c r="G54" s="53"/>
      <c r="H54" s="62">
        <f>F54*D54</f>
        <v>217500</v>
      </c>
      <c r="J54" s="18">
        <f t="shared" si="2"/>
        <v>1.2389333333333334</v>
      </c>
      <c r="K54" s="1">
        <v>18584</v>
      </c>
    </row>
    <row r="55" spans="1:26" x14ac:dyDescent="0.3">
      <c r="A55" s="61" t="s">
        <v>113</v>
      </c>
      <c r="B55" s="61" t="s">
        <v>117</v>
      </c>
      <c r="C55" s="61"/>
      <c r="D55" s="63">
        <v>15000</v>
      </c>
      <c r="E55" s="32"/>
      <c r="F55" s="62">
        <v>18.5</v>
      </c>
      <c r="G55" s="61"/>
      <c r="H55" s="35">
        <f>F55*D55</f>
        <v>277500</v>
      </c>
      <c r="J55" s="18">
        <f t="shared" si="2"/>
        <v>1.53</v>
      </c>
      <c r="K55" s="1">
        <v>22950</v>
      </c>
    </row>
    <row r="56" spans="1:26" x14ac:dyDescent="0.3">
      <c r="A56" s="61" t="s">
        <v>40</v>
      </c>
      <c r="B56" s="32" t="s">
        <v>46</v>
      </c>
      <c r="C56" s="32"/>
      <c r="D56" s="63">
        <v>15076</v>
      </c>
      <c r="E56" s="32"/>
      <c r="F56" s="62">
        <v>14.92</v>
      </c>
      <c r="G56" s="61"/>
      <c r="H56" s="35">
        <v>224933.92</v>
      </c>
      <c r="J56" s="18">
        <f t="shared" si="2"/>
        <v>0</v>
      </c>
      <c r="K56" s="1">
        <f>SUM(L56:P56)</f>
        <v>0</v>
      </c>
    </row>
    <row r="57" spans="1:26" x14ac:dyDescent="0.3">
      <c r="A57" s="61" t="s">
        <v>32</v>
      </c>
      <c r="B57" s="61" t="s">
        <v>37</v>
      </c>
      <c r="C57" s="32"/>
      <c r="D57" s="63">
        <v>15354</v>
      </c>
      <c r="E57" s="32"/>
      <c r="F57" s="62">
        <v>10</v>
      </c>
      <c r="G57" s="62"/>
      <c r="H57" s="35">
        <v>153540</v>
      </c>
      <c r="I57" s="61"/>
      <c r="J57" s="18">
        <f t="shared" si="2"/>
        <v>2.1363813989839779</v>
      </c>
      <c r="K57" s="1">
        <f>SUM(L57:P57)</f>
        <v>32802</v>
      </c>
      <c r="L57" s="62">
        <v>32802</v>
      </c>
      <c r="M57" s="61"/>
      <c r="N57" s="62">
        <v>0</v>
      </c>
    </row>
    <row r="58" spans="1:26" x14ac:dyDescent="0.3">
      <c r="A58" s="61" t="s">
        <v>68</v>
      </c>
      <c r="B58" s="32" t="s">
        <v>69</v>
      </c>
      <c r="C58" s="32"/>
      <c r="D58" s="63">
        <v>15448</v>
      </c>
      <c r="E58" s="32"/>
      <c r="F58" s="62">
        <v>18.5</v>
      </c>
      <c r="G58" s="61"/>
      <c r="H58" s="62">
        <f>F58*D58</f>
        <v>285788</v>
      </c>
      <c r="J58" s="18">
        <f t="shared" si="2"/>
        <v>3.7799715173485242</v>
      </c>
      <c r="K58" s="1">
        <v>58393</v>
      </c>
    </row>
    <row r="59" spans="1:26" x14ac:dyDescent="0.3">
      <c r="A59" s="61" t="s">
        <v>83</v>
      </c>
      <c r="B59" s="32" t="s">
        <v>87</v>
      </c>
      <c r="C59" s="32"/>
      <c r="D59" s="63">
        <v>15678</v>
      </c>
      <c r="E59" s="49"/>
      <c r="F59" s="62">
        <v>9</v>
      </c>
      <c r="G59" s="62"/>
      <c r="H59" s="35">
        <f>F59*D59</f>
        <v>141102</v>
      </c>
      <c r="J59" s="18">
        <f t="shared" si="2"/>
        <v>4.7399540757749712</v>
      </c>
      <c r="K59" s="1">
        <v>74313</v>
      </c>
    </row>
    <row r="60" spans="1:26" x14ac:dyDescent="0.3">
      <c r="A60" s="61" t="s">
        <v>77</v>
      </c>
      <c r="B60" s="47" t="s">
        <v>81</v>
      </c>
      <c r="C60" s="47"/>
      <c r="D60" s="63">
        <v>15728</v>
      </c>
      <c r="E60" s="32"/>
      <c r="F60" s="62">
        <v>9</v>
      </c>
      <c r="G60" s="61"/>
      <c r="H60" s="35">
        <f>F59*D59</f>
        <v>141102</v>
      </c>
      <c r="J60" s="18">
        <f t="shared" si="2"/>
        <v>0.2825534079348932</v>
      </c>
      <c r="K60" s="1">
        <v>4444</v>
      </c>
    </row>
    <row r="61" spans="1:26" x14ac:dyDescent="0.3">
      <c r="A61" s="34" t="s">
        <v>52</v>
      </c>
      <c r="B61" s="34" t="s">
        <v>54</v>
      </c>
      <c r="C61" s="34"/>
      <c r="D61" s="63">
        <v>16786</v>
      </c>
      <c r="E61" s="34"/>
      <c r="F61" s="62">
        <v>16.5</v>
      </c>
      <c r="H61" s="35">
        <v>276969</v>
      </c>
      <c r="I61" s="61"/>
      <c r="J61" s="18">
        <f t="shared" si="2"/>
        <v>0.61887048731085437</v>
      </c>
      <c r="K61" s="1">
        <v>10388.36</v>
      </c>
    </row>
    <row r="62" spans="1:26" x14ac:dyDescent="0.3">
      <c r="A62" s="36" t="s">
        <v>113</v>
      </c>
      <c r="B62" s="36" t="s">
        <v>116</v>
      </c>
      <c r="C62" s="36"/>
      <c r="D62" s="63">
        <v>17093</v>
      </c>
      <c r="E62" s="36"/>
      <c r="F62" s="62">
        <v>9</v>
      </c>
      <c r="G62" s="36"/>
      <c r="H62" s="37">
        <f>F62*D62</f>
        <v>153837</v>
      </c>
      <c r="I62" s="62"/>
      <c r="J62" s="18">
        <f t="shared" si="2"/>
        <v>5.0600245714620016</v>
      </c>
      <c r="K62" s="1">
        <v>86491</v>
      </c>
      <c r="U62" s="61"/>
      <c r="W62" s="61"/>
      <c r="Y62" s="61"/>
      <c r="Z62" s="61"/>
    </row>
    <row r="63" spans="1:26" x14ac:dyDescent="0.3">
      <c r="A63" s="61" t="s">
        <v>83</v>
      </c>
      <c r="B63" t="s">
        <v>80</v>
      </c>
      <c r="D63" s="63">
        <v>17198</v>
      </c>
      <c r="E63" s="49"/>
      <c r="F63" s="62">
        <v>12</v>
      </c>
      <c r="G63" s="62"/>
      <c r="H63" s="35">
        <f>F63*D63</f>
        <v>206376</v>
      </c>
      <c r="J63" s="18">
        <f t="shared" si="2"/>
        <v>4.71</v>
      </c>
      <c r="K63" s="1">
        <v>81002.58</v>
      </c>
    </row>
    <row r="64" spans="1:26" x14ac:dyDescent="0.3">
      <c r="A64" s="36" t="s">
        <v>88</v>
      </c>
      <c r="B64" t="s">
        <v>54</v>
      </c>
      <c r="D64" s="63">
        <v>17420</v>
      </c>
      <c r="F64" s="62">
        <v>15</v>
      </c>
      <c r="H64" s="53">
        <v>261300</v>
      </c>
      <c r="J64" s="18">
        <f t="shared" si="2"/>
        <v>0</v>
      </c>
    </row>
    <row r="65" spans="1:26" x14ac:dyDescent="0.3">
      <c r="A65" s="36" t="s">
        <v>103</v>
      </c>
      <c r="B65" s="61" t="s">
        <v>106</v>
      </c>
      <c r="D65" s="63">
        <v>17999</v>
      </c>
      <c r="F65" s="62">
        <v>10.75</v>
      </c>
      <c r="G65" s="62"/>
      <c r="H65" s="35">
        <v>193489.25</v>
      </c>
      <c r="J65" s="18">
        <f t="shared" si="2"/>
        <v>0.72000000000000008</v>
      </c>
      <c r="K65" s="1">
        <v>12959.28</v>
      </c>
    </row>
    <row r="66" spans="1:26" x14ac:dyDescent="0.3">
      <c r="A66" s="61" t="s">
        <v>17</v>
      </c>
      <c r="B66" t="s">
        <v>24</v>
      </c>
      <c r="D66" s="63">
        <v>18283</v>
      </c>
      <c r="F66" s="62">
        <v>13.5</v>
      </c>
      <c r="G66" s="62"/>
      <c r="H66" s="35">
        <f>F66*D66</f>
        <v>246820.5</v>
      </c>
      <c r="J66" s="18">
        <f t="shared" si="2"/>
        <v>4.5499097522288467</v>
      </c>
      <c r="K66" s="1">
        <f>SUM(L66:P66)</f>
        <v>83186</v>
      </c>
      <c r="L66" s="62">
        <v>18648</v>
      </c>
      <c r="M66" s="62"/>
      <c r="N66" s="62">
        <v>64538</v>
      </c>
      <c r="O66" s="62"/>
      <c r="P66" s="61"/>
      <c r="Q66" s="62"/>
      <c r="R66" s="61"/>
      <c r="S66" s="61"/>
    </row>
    <row r="67" spans="1:26" x14ac:dyDescent="0.3">
      <c r="A67" s="36" t="s">
        <v>17</v>
      </c>
      <c r="B67" t="s">
        <v>26</v>
      </c>
      <c r="D67" s="63">
        <v>18383</v>
      </c>
      <c r="F67" s="62">
        <v>13</v>
      </c>
      <c r="G67" s="62"/>
      <c r="H67" s="35">
        <f>F67*D67</f>
        <v>238979</v>
      </c>
      <c r="J67" s="18">
        <f t="shared" si="2"/>
        <v>0</v>
      </c>
      <c r="K67" s="1">
        <f>SUM(L67:P67)</f>
        <v>0</v>
      </c>
      <c r="L67" s="61"/>
      <c r="M67" s="62"/>
      <c r="N67" s="61"/>
      <c r="O67" s="62"/>
      <c r="P67" s="61"/>
      <c r="Q67" s="62"/>
      <c r="R67" s="61"/>
      <c r="S67" s="61"/>
    </row>
    <row r="68" spans="1:26" x14ac:dyDescent="0.3">
      <c r="A68" s="61" t="s">
        <v>17</v>
      </c>
      <c r="B68" s="38" t="s">
        <v>27</v>
      </c>
      <c r="C68" s="38"/>
      <c r="D68" s="63">
        <v>18615</v>
      </c>
      <c r="E68" s="38"/>
      <c r="F68" s="62">
        <v>13</v>
      </c>
      <c r="G68" s="62"/>
      <c r="H68" s="35">
        <f>F68*D68</f>
        <v>241995</v>
      </c>
      <c r="J68" s="18">
        <f t="shared" si="2"/>
        <v>4.7399409078699977</v>
      </c>
      <c r="K68" s="1">
        <f>SUM(L68:P68)</f>
        <v>88234</v>
      </c>
      <c r="L68" s="62">
        <v>22524</v>
      </c>
      <c r="M68" s="62"/>
      <c r="N68" s="62">
        <v>65710</v>
      </c>
      <c r="O68" s="62"/>
      <c r="P68" s="61"/>
      <c r="Q68" s="62"/>
      <c r="R68" s="61"/>
      <c r="S68" s="61"/>
    </row>
    <row r="69" spans="1:26" x14ac:dyDescent="0.3">
      <c r="A69" s="38" t="s">
        <v>3</v>
      </c>
      <c r="B69" s="38" t="s">
        <v>6</v>
      </c>
      <c r="C69" s="38"/>
      <c r="D69" s="63">
        <v>18670</v>
      </c>
      <c r="E69" s="38"/>
      <c r="F69" s="62">
        <v>13.85</v>
      </c>
      <c r="G69" s="61"/>
      <c r="H69" s="35">
        <f>F69*D69</f>
        <v>258579.5</v>
      </c>
      <c r="I69" s="62"/>
      <c r="J69" s="18">
        <f t="shared" si="2"/>
        <v>1.3</v>
      </c>
      <c r="K69" s="1">
        <f>SUM(L69:P69)</f>
        <v>24271</v>
      </c>
      <c r="L69" s="45">
        <v>22404</v>
      </c>
      <c r="M69" s="45"/>
      <c r="N69" s="45"/>
      <c r="P69" s="1">
        <v>1867</v>
      </c>
      <c r="U69" s="62"/>
      <c r="W69" s="62"/>
      <c r="Y69" s="7"/>
      <c r="Z69" s="7"/>
    </row>
    <row r="70" spans="1:26" x14ac:dyDescent="0.3">
      <c r="A70" s="38" t="s">
        <v>32</v>
      </c>
      <c r="B70" s="38" t="s">
        <v>36</v>
      </c>
      <c r="C70" s="38"/>
      <c r="D70" s="63">
        <v>18875</v>
      </c>
      <c r="E70" s="38"/>
      <c r="F70" s="62">
        <v>12.5</v>
      </c>
      <c r="G70" s="62"/>
      <c r="H70" s="41">
        <v>235937.5</v>
      </c>
      <c r="I70" s="61"/>
      <c r="J70" s="18">
        <f t="shared" si="2"/>
        <v>1.615046357615894</v>
      </c>
      <c r="K70" s="1">
        <f>SUM(L70:P70)</f>
        <v>30484</v>
      </c>
      <c r="L70" s="62">
        <v>24348</v>
      </c>
      <c r="M70" s="61"/>
      <c r="N70" s="62">
        <v>6136</v>
      </c>
    </row>
    <row r="71" spans="1:26" x14ac:dyDescent="0.3">
      <c r="A71" s="39" t="s">
        <v>103</v>
      </c>
      <c r="B71" s="61" t="s">
        <v>36</v>
      </c>
      <c r="C71" s="61"/>
      <c r="D71" s="63">
        <v>19380</v>
      </c>
      <c r="E71" s="39"/>
      <c r="F71" s="62">
        <v>10.130000000000001</v>
      </c>
      <c r="G71" s="62"/>
      <c r="H71" s="41">
        <v>196319.40000000002</v>
      </c>
      <c r="J71" s="18">
        <f t="shared" si="2"/>
        <v>0</v>
      </c>
    </row>
    <row r="72" spans="1:26" x14ac:dyDescent="0.3">
      <c r="A72" s="39" t="s">
        <v>63</v>
      </c>
      <c r="B72" s="39" t="s">
        <v>65</v>
      </c>
      <c r="C72" s="39"/>
      <c r="D72" s="63">
        <v>20000</v>
      </c>
      <c r="E72" s="39"/>
      <c r="F72" s="62">
        <v>11</v>
      </c>
      <c r="G72" s="39"/>
      <c r="H72" s="62">
        <f>F72*D72</f>
        <v>220000</v>
      </c>
      <c r="I72" s="61"/>
      <c r="J72" s="41">
        <f t="shared" si="2"/>
        <v>1.05</v>
      </c>
      <c r="K72" s="1">
        <v>21000</v>
      </c>
    </row>
    <row r="73" spans="1:26" x14ac:dyDescent="0.3">
      <c r="A73" s="39" t="s">
        <v>112</v>
      </c>
      <c r="B73" s="56" t="s">
        <v>102</v>
      </c>
      <c r="C73" s="39"/>
      <c r="D73" s="63">
        <v>20018</v>
      </c>
      <c r="E73" s="61"/>
      <c r="F73" s="62">
        <v>12</v>
      </c>
      <c r="G73" s="61"/>
      <c r="H73" s="41"/>
      <c r="J73" s="41"/>
    </row>
    <row r="74" spans="1:26" x14ac:dyDescent="0.3">
      <c r="A74" s="40" t="s">
        <v>103</v>
      </c>
      <c r="B74" s="40" t="s">
        <v>6</v>
      </c>
      <c r="C74" s="40"/>
      <c r="D74" s="63">
        <v>20064</v>
      </c>
      <c r="E74" s="40"/>
      <c r="F74" s="62">
        <v>13.75</v>
      </c>
      <c r="G74" s="62"/>
      <c r="H74" s="41">
        <v>275880</v>
      </c>
      <c r="I74" s="62"/>
      <c r="J74" s="41">
        <f>K74/D74</f>
        <v>0.71000000000000008</v>
      </c>
      <c r="K74" s="1">
        <v>14245.44</v>
      </c>
    </row>
    <row r="75" spans="1:26" x14ac:dyDescent="0.3">
      <c r="A75" s="42" t="s">
        <v>112</v>
      </c>
      <c r="B75" s="56" t="s">
        <v>36</v>
      </c>
      <c r="C75" s="42"/>
      <c r="D75" s="63">
        <v>20103</v>
      </c>
      <c r="E75" s="42"/>
      <c r="F75" s="62">
        <v>11.44</v>
      </c>
      <c r="H75" s="35"/>
      <c r="J75" s="41"/>
    </row>
    <row r="76" spans="1:26" x14ac:dyDescent="0.3">
      <c r="A76" s="42" t="s">
        <v>63</v>
      </c>
      <c r="B76" s="42" t="s">
        <v>36</v>
      </c>
      <c r="C76" s="42"/>
      <c r="D76" s="63">
        <v>20185</v>
      </c>
      <c r="E76" s="42"/>
      <c r="F76" s="62">
        <v>11.5</v>
      </c>
      <c r="H76" s="41">
        <f>F76*D76</f>
        <v>232127.5</v>
      </c>
      <c r="J76" s="41">
        <f t="shared" ref="J76:J100" si="3">K76/D76</f>
        <v>4</v>
      </c>
      <c r="K76" s="1">
        <v>80740</v>
      </c>
      <c r="U76" s="61"/>
      <c r="W76" s="61"/>
      <c r="Y76" s="61"/>
      <c r="Z76" s="61"/>
    </row>
    <row r="77" spans="1:26" x14ac:dyDescent="0.3">
      <c r="A77" s="42" t="s">
        <v>112</v>
      </c>
      <c r="B77" s="56" t="s">
        <v>99</v>
      </c>
      <c r="C77" s="42"/>
      <c r="D77" s="63">
        <v>20388</v>
      </c>
      <c r="E77" s="42"/>
      <c r="F77" s="62">
        <v>12.25</v>
      </c>
      <c r="G77" s="61"/>
      <c r="H77" s="41"/>
      <c r="J77" s="41">
        <f t="shared" si="3"/>
        <v>0</v>
      </c>
    </row>
    <row r="78" spans="1:26" x14ac:dyDescent="0.3">
      <c r="A78" s="42" t="s">
        <v>93</v>
      </c>
      <c r="B78" s="42" t="s">
        <v>96</v>
      </c>
      <c r="C78" s="42"/>
      <c r="D78" s="63">
        <v>20825</v>
      </c>
      <c r="E78" s="42"/>
      <c r="F78" s="62">
        <v>15</v>
      </c>
      <c r="G78" s="61"/>
      <c r="H78" s="61">
        <v>15</v>
      </c>
      <c r="J78" s="41">
        <f t="shared" si="3"/>
        <v>1.07</v>
      </c>
      <c r="K78" s="1">
        <v>22282.75</v>
      </c>
    </row>
    <row r="79" spans="1:26" x14ac:dyDescent="0.3">
      <c r="A79" s="42" t="s">
        <v>68</v>
      </c>
      <c r="B79" s="42" t="s">
        <v>65</v>
      </c>
      <c r="C79" s="42"/>
      <c r="D79" s="63">
        <v>21300</v>
      </c>
      <c r="E79" s="42"/>
      <c r="F79" s="62">
        <v>10.75</v>
      </c>
      <c r="H79" s="41">
        <f>F79*D79</f>
        <v>228975</v>
      </c>
      <c r="J79" s="41">
        <f t="shared" si="3"/>
        <v>1.1000000000000001</v>
      </c>
      <c r="K79" s="1">
        <v>23430</v>
      </c>
    </row>
    <row r="80" spans="1:26" x14ac:dyDescent="0.3">
      <c r="A80" s="61" t="s">
        <v>40</v>
      </c>
      <c r="B80" s="61" t="s">
        <v>35</v>
      </c>
      <c r="C80" s="43"/>
      <c r="D80" s="63">
        <v>21771</v>
      </c>
      <c r="E80" s="43"/>
      <c r="F80" s="62">
        <v>11</v>
      </c>
      <c r="G80" s="61"/>
      <c r="H80" s="41">
        <v>239481</v>
      </c>
      <c r="J80" s="41">
        <f t="shared" si="3"/>
        <v>0</v>
      </c>
      <c r="K80" s="1">
        <f>SUM(L80:P80)</f>
        <v>0</v>
      </c>
      <c r="L80" s="45"/>
      <c r="M80" s="45"/>
      <c r="N80" s="45"/>
      <c r="O80" s="45"/>
      <c r="P80" s="45"/>
      <c r="Q80" s="45"/>
      <c r="R80" s="45"/>
      <c r="S80" s="45"/>
    </row>
    <row r="81" spans="1:26" x14ac:dyDescent="0.3">
      <c r="A81" s="61" t="s">
        <v>72</v>
      </c>
      <c r="B81" s="61" t="s">
        <v>74</v>
      </c>
      <c r="C81" s="44"/>
      <c r="D81" s="63">
        <v>22308</v>
      </c>
      <c r="E81" s="44"/>
      <c r="F81" s="62">
        <v>12.5</v>
      </c>
      <c r="H81" s="41">
        <f>F80*D80</f>
        <v>239481</v>
      </c>
      <c r="I81" s="62"/>
      <c r="J81" s="41">
        <f t="shared" si="3"/>
        <v>1.606867491482876</v>
      </c>
      <c r="K81" s="1">
        <v>35846</v>
      </c>
    </row>
    <row r="82" spans="1:26" x14ac:dyDescent="0.3">
      <c r="A82" s="61" t="s">
        <v>40</v>
      </c>
      <c r="B82" s="61" t="s">
        <v>23</v>
      </c>
      <c r="C82" s="44"/>
      <c r="D82" s="63">
        <v>23362</v>
      </c>
      <c r="E82" s="44"/>
      <c r="F82" s="62">
        <v>9.9499999999999993</v>
      </c>
      <c r="H82" s="62">
        <v>232451.9</v>
      </c>
      <c r="J82" s="41">
        <f t="shared" si="3"/>
        <v>0</v>
      </c>
      <c r="K82" s="1">
        <f>SUM(L82:P82)</f>
        <v>0</v>
      </c>
    </row>
    <row r="83" spans="1:26" x14ac:dyDescent="0.3">
      <c r="A83" s="61" t="s">
        <v>17</v>
      </c>
      <c r="B83" s="61" t="s">
        <v>29</v>
      </c>
      <c r="C83" s="61"/>
      <c r="D83" s="63">
        <v>23428</v>
      </c>
      <c r="E83" s="46"/>
      <c r="F83" s="62">
        <v>12</v>
      </c>
      <c r="G83" s="62"/>
      <c r="H83" s="41">
        <f>F83*D83</f>
        <v>281136</v>
      </c>
      <c r="J83" s="41">
        <f t="shared" si="3"/>
        <v>0</v>
      </c>
      <c r="K83" s="1">
        <f>SUM(L83:P83)</f>
        <v>0</v>
      </c>
      <c r="L83" s="61"/>
      <c r="M83" s="62"/>
      <c r="N83" s="61"/>
      <c r="O83" s="62"/>
      <c r="P83" s="61"/>
      <c r="Q83" s="62"/>
      <c r="R83" s="61"/>
      <c r="S83" s="61"/>
    </row>
    <row r="84" spans="1:26" x14ac:dyDescent="0.3">
      <c r="A84" s="46" t="s">
        <v>88</v>
      </c>
      <c r="B84" s="61" t="s">
        <v>89</v>
      </c>
      <c r="C84" s="61"/>
      <c r="D84" s="63">
        <v>23559</v>
      </c>
      <c r="E84" s="46"/>
      <c r="F84" s="62">
        <v>11.6</v>
      </c>
      <c r="H84" s="53">
        <v>273284.39999999997</v>
      </c>
      <c r="J84" s="41">
        <f t="shared" si="3"/>
        <v>0</v>
      </c>
    </row>
    <row r="85" spans="1:26" x14ac:dyDescent="0.3">
      <c r="A85" s="46" t="s">
        <v>88</v>
      </c>
      <c r="B85" s="61" t="s">
        <v>35</v>
      </c>
      <c r="C85" s="61"/>
      <c r="D85" s="63">
        <v>23751</v>
      </c>
      <c r="E85" s="46"/>
      <c r="F85" s="62">
        <v>13.75</v>
      </c>
      <c r="H85" s="53">
        <v>326576.25</v>
      </c>
      <c r="J85" s="41">
        <f t="shared" si="3"/>
        <v>0</v>
      </c>
    </row>
    <row r="86" spans="1:26" x14ac:dyDescent="0.3">
      <c r="A86" s="61" t="s">
        <v>32</v>
      </c>
      <c r="B86" s="61" t="s">
        <v>35</v>
      </c>
      <c r="C86" s="61"/>
      <c r="D86" s="63">
        <v>23838</v>
      </c>
      <c r="E86" s="46"/>
      <c r="F86" s="62">
        <v>10.5</v>
      </c>
      <c r="G86" s="62"/>
      <c r="H86" s="41">
        <v>250299</v>
      </c>
      <c r="I86" s="61"/>
      <c r="J86" s="41">
        <f t="shared" si="3"/>
        <v>1.2744357748133233</v>
      </c>
      <c r="K86" s="1">
        <f>SUM(L86:P86)</f>
        <v>30380</v>
      </c>
      <c r="L86" s="62">
        <v>23934</v>
      </c>
      <c r="M86" s="61"/>
      <c r="N86" s="62">
        <v>6446</v>
      </c>
    </row>
    <row r="87" spans="1:26" x14ac:dyDescent="0.3">
      <c r="A87" s="46" t="s">
        <v>32</v>
      </c>
      <c r="B87" s="21" t="s">
        <v>34</v>
      </c>
      <c r="C87" s="61"/>
      <c r="D87" s="63">
        <v>23942</v>
      </c>
      <c r="E87" s="46"/>
      <c r="F87" s="62">
        <v>12.75</v>
      </c>
      <c r="G87" s="62"/>
      <c r="H87" s="41">
        <v>305260.5</v>
      </c>
      <c r="I87" s="61"/>
      <c r="J87" s="41">
        <f t="shared" si="3"/>
        <v>1.6560020048450421</v>
      </c>
      <c r="K87" s="1">
        <f>SUM(L87:P87)</f>
        <v>39648</v>
      </c>
      <c r="L87" s="62">
        <v>31635</v>
      </c>
      <c r="M87" s="61"/>
      <c r="N87" s="62">
        <v>8013</v>
      </c>
    </row>
    <row r="88" spans="1:26" x14ac:dyDescent="0.3">
      <c r="A88" s="46" t="s">
        <v>103</v>
      </c>
      <c r="B88" s="61" t="s">
        <v>105</v>
      </c>
      <c r="C88" s="61"/>
      <c r="D88" s="63">
        <v>24272</v>
      </c>
      <c r="E88" s="46"/>
      <c r="F88" s="62">
        <v>8</v>
      </c>
      <c r="G88" s="62"/>
      <c r="H88" s="41">
        <v>194176</v>
      </c>
      <c r="J88" s="41">
        <f t="shared" si="3"/>
        <v>0.67999999999999994</v>
      </c>
      <c r="K88" s="1">
        <v>16504.96</v>
      </c>
    </row>
    <row r="89" spans="1:26" x14ac:dyDescent="0.3">
      <c r="A89" s="46" t="s">
        <v>108</v>
      </c>
      <c r="B89" s="61" t="s">
        <v>109</v>
      </c>
      <c r="C89" s="61"/>
      <c r="D89" s="63">
        <v>24540</v>
      </c>
      <c r="E89" s="46"/>
      <c r="F89" s="62">
        <v>20</v>
      </c>
      <c r="G89" s="62">
        <v>490800</v>
      </c>
      <c r="H89" s="41">
        <f>F89*D89</f>
        <v>490800</v>
      </c>
      <c r="J89" s="41">
        <f t="shared" si="3"/>
        <v>5.3</v>
      </c>
      <c r="K89" s="1">
        <v>130062</v>
      </c>
    </row>
    <row r="90" spans="1:26" x14ac:dyDescent="0.3">
      <c r="A90" s="61" t="s">
        <v>77</v>
      </c>
      <c r="B90" s="47" t="s">
        <v>79</v>
      </c>
      <c r="C90" s="47"/>
      <c r="D90" s="63">
        <v>25001</v>
      </c>
      <c r="E90" s="46"/>
      <c r="F90" s="62">
        <v>11.5</v>
      </c>
      <c r="G90" s="61"/>
      <c r="H90" s="41">
        <f>F89*D89</f>
        <v>490800</v>
      </c>
      <c r="J90" s="41">
        <f t="shared" si="3"/>
        <v>0.2983080676772929</v>
      </c>
      <c r="K90" s="1">
        <v>7458</v>
      </c>
    </row>
    <row r="91" spans="1:26" x14ac:dyDescent="0.3">
      <c r="A91" s="48" t="s">
        <v>52</v>
      </c>
      <c r="B91" s="48" t="s">
        <v>53</v>
      </c>
      <c r="C91" s="48"/>
      <c r="D91" s="63">
        <v>25002</v>
      </c>
      <c r="E91" s="61"/>
      <c r="F91" s="62">
        <v>20</v>
      </c>
      <c r="G91" s="61"/>
      <c r="H91" s="50">
        <v>500040</v>
      </c>
      <c r="I91" s="50"/>
      <c r="J91" s="41">
        <f t="shared" si="3"/>
        <v>0</v>
      </c>
      <c r="K91" s="1">
        <f>SUM(L91:P91)</f>
        <v>0</v>
      </c>
      <c r="L91" s="45"/>
      <c r="M91" s="45"/>
      <c r="N91" s="45"/>
      <c r="O91" s="45"/>
      <c r="P91" s="45"/>
      <c r="Q91" s="45"/>
      <c r="R91" s="45"/>
      <c r="S91" s="45"/>
    </row>
    <row r="92" spans="1:26" x14ac:dyDescent="0.3">
      <c r="A92" s="48" t="s">
        <v>47</v>
      </c>
      <c r="B92" s="47" t="s">
        <v>50</v>
      </c>
      <c r="C92" s="48"/>
      <c r="D92" s="63">
        <v>25027</v>
      </c>
      <c r="E92" s="61"/>
      <c r="F92" s="62">
        <v>13.5</v>
      </c>
      <c r="G92" s="62"/>
      <c r="H92" s="50">
        <f>F92*D92</f>
        <v>337864.5</v>
      </c>
      <c r="I92" s="50"/>
      <c r="J92" s="50">
        <f t="shared" si="3"/>
        <v>4.3199744276181722</v>
      </c>
      <c r="K92" s="1">
        <v>108116</v>
      </c>
    </row>
    <row r="93" spans="1:26" x14ac:dyDescent="0.3">
      <c r="A93" s="61" t="s">
        <v>77</v>
      </c>
      <c r="B93" s="47" t="s">
        <v>80</v>
      </c>
      <c r="C93" s="47"/>
      <c r="D93" s="63">
        <v>25671</v>
      </c>
      <c r="E93" s="61"/>
      <c r="F93" s="62">
        <v>10.5</v>
      </c>
      <c r="G93" s="61"/>
      <c r="H93" s="50">
        <f>F92*D92</f>
        <v>337864.5</v>
      </c>
      <c r="I93" s="50"/>
      <c r="J93" s="50">
        <f t="shared" si="3"/>
        <v>0.28296521366522537</v>
      </c>
      <c r="K93" s="1">
        <v>7264</v>
      </c>
    </row>
    <row r="94" spans="1:26" x14ac:dyDescent="0.3">
      <c r="A94" s="48" t="s">
        <v>3</v>
      </c>
      <c r="B94" s="48" t="s">
        <v>4</v>
      </c>
      <c r="C94" s="48"/>
      <c r="D94" s="63">
        <v>25950</v>
      </c>
      <c r="E94" s="61"/>
      <c r="F94" s="62">
        <v>6.5</v>
      </c>
      <c r="G94" s="61"/>
      <c r="H94" s="50">
        <f>F94*D94</f>
        <v>168675</v>
      </c>
      <c r="I94" s="50"/>
      <c r="J94" s="50">
        <f t="shared" si="3"/>
        <v>0.68</v>
      </c>
      <c r="K94" s="1">
        <f>SUM(L94:P94)</f>
        <v>17646</v>
      </c>
      <c r="L94" s="1">
        <v>17646</v>
      </c>
      <c r="U94" s="62"/>
      <c r="W94" s="62"/>
      <c r="Y94" s="7"/>
      <c r="Z94" s="7"/>
    </row>
    <row r="95" spans="1:26" x14ac:dyDescent="0.3">
      <c r="A95" s="48" t="s">
        <v>88</v>
      </c>
      <c r="B95" s="48" t="s">
        <v>36</v>
      </c>
      <c r="C95" s="48"/>
      <c r="D95" s="63">
        <v>26040</v>
      </c>
      <c r="E95" s="61"/>
      <c r="F95" s="62">
        <v>13.3</v>
      </c>
      <c r="G95" s="61"/>
      <c r="H95" s="53">
        <v>346332</v>
      </c>
      <c r="I95" s="50"/>
      <c r="J95" s="50">
        <f t="shared" si="3"/>
        <v>0</v>
      </c>
    </row>
    <row r="96" spans="1:26" x14ac:dyDescent="0.3">
      <c r="A96" s="51" t="s">
        <v>77</v>
      </c>
      <c r="B96" s="47" t="s">
        <v>78</v>
      </c>
      <c r="C96" s="47"/>
      <c r="D96" s="63">
        <v>26500</v>
      </c>
      <c r="E96" s="51"/>
      <c r="F96" s="62">
        <v>6.5</v>
      </c>
      <c r="G96" s="51"/>
      <c r="H96" s="62">
        <f>F95*D95</f>
        <v>346332</v>
      </c>
      <c r="J96" s="50">
        <f t="shared" si="3"/>
        <v>0.27905660377358493</v>
      </c>
      <c r="K96" s="1">
        <v>7395</v>
      </c>
    </row>
    <row r="97" spans="1:27" x14ac:dyDescent="0.3">
      <c r="A97" s="51" t="s">
        <v>3</v>
      </c>
      <c r="B97" s="51" t="s">
        <v>8</v>
      </c>
      <c r="C97" s="51"/>
      <c r="D97" s="63">
        <v>27102</v>
      </c>
      <c r="E97" s="51"/>
      <c r="F97" s="62">
        <v>10</v>
      </c>
      <c r="G97" s="61"/>
      <c r="H97" s="62">
        <f>F97*D97</f>
        <v>271020</v>
      </c>
      <c r="I97" s="62"/>
      <c r="J97" s="50">
        <f t="shared" si="3"/>
        <v>3.2762327503505273</v>
      </c>
      <c r="K97" s="1">
        <f>SUM(L97:P97)</f>
        <v>88792.459999999992</v>
      </c>
      <c r="L97" s="45">
        <v>2422.06</v>
      </c>
      <c r="M97" s="45"/>
      <c r="N97" s="45">
        <v>83392.399999999994</v>
      </c>
      <c r="P97" s="1">
        <v>2978</v>
      </c>
      <c r="W97" s="62"/>
      <c r="Y97" s="62"/>
      <c r="AA97" s="7"/>
    </row>
    <row r="98" spans="1:27" x14ac:dyDescent="0.3">
      <c r="A98" s="33" t="s">
        <v>55</v>
      </c>
      <c r="B98" s="51" t="s">
        <v>57</v>
      </c>
      <c r="C98" s="51"/>
      <c r="D98" s="64">
        <v>28000</v>
      </c>
      <c r="E98" s="51"/>
      <c r="F98" s="62">
        <v>9.5</v>
      </c>
      <c r="G98" s="53"/>
      <c r="H98" s="62">
        <f>F98*D98</f>
        <v>266000</v>
      </c>
      <c r="J98" s="50">
        <f t="shared" si="3"/>
        <v>0.55267857142857146</v>
      </c>
      <c r="K98" s="1">
        <v>15475</v>
      </c>
    </row>
    <row r="99" spans="1:27" x14ac:dyDescent="0.3">
      <c r="A99" s="51" t="s">
        <v>112</v>
      </c>
      <c r="B99" s="56" t="s">
        <v>57</v>
      </c>
      <c r="C99" s="51"/>
      <c r="D99" s="63">
        <v>28000</v>
      </c>
      <c r="E99" s="51"/>
      <c r="F99" s="62">
        <v>9</v>
      </c>
      <c r="G99" s="51"/>
      <c r="H99" s="62"/>
      <c r="J99" s="50">
        <f t="shared" si="3"/>
        <v>0</v>
      </c>
    </row>
    <row r="100" spans="1:27" x14ac:dyDescent="0.3">
      <c r="A100" s="51" t="s">
        <v>32</v>
      </c>
      <c r="B100" s="51" t="s">
        <v>23</v>
      </c>
      <c r="C100" s="51"/>
      <c r="D100" s="63">
        <v>28000</v>
      </c>
      <c r="E100" s="51"/>
      <c r="F100" s="62">
        <v>8.25</v>
      </c>
      <c r="G100" s="62"/>
      <c r="H100" s="62">
        <v>231000</v>
      </c>
      <c r="I100" s="61"/>
      <c r="J100" s="50">
        <f t="shared" si="3"/>
        <v>1.4554285714285715</v>
      </c>
      <c r="K100" s="1">
        <f>SUM(L100:P100)</f>
        <v>40752</v>
      </c>
      <c r="L100" s="62">
        <v>40752</v>
      </c>
      <c r="M100" s="61"/>
      <c r="N100" s="62">
        <v>0</v>
      </c>
    </row>
    <row r="101" spans="1:27" x14ac:dyDescent="0.3">
      <c r="A101" s="51" t="s">
        <v>112</v>
      </c>
      <c r="B101" s="56" t="s">
        <v>101</v>
      </c>
      <c r="C101" s="51"/>
      <c r="D101" s="63">
        <v>28072</v>
      </c>
      <c r="E101" s="51"/>
      <c r="F101" s="62">
        <v>5.98</v>
      </c>
      <c r="G101" s="51"/>
      <c r="H101" s="62"/>
      <c r="J101" s="50"/>
    </row>
    <row r="102" spans="1:27" x14ac:dyDescent="0.3">
      <c r="A102" s="51" t="s">
        <v>93</v>
      </c>
      <c r="B102" s="51" t="s">
        <v>95</v>
      </c>
      <c r="C102" s="51"/>
      <c r="D102" s="63">
        <v>28098</v>
      </c>
      <c r="E102" s="51"/>
      <c r="F102" s="62">
        <v>10.5</v>
      </c>
      <c r="G102" s="61"/>
      <c r="H102" s="61">
        <v>10.5</v>
      </c>
      <c r="J102" s="50">
        <f t="shared" ref="J102:J128" si="4">K102/D102</f>
        <v>1.07</v>
      </c>
      <c r="K102" s="1">
        <v>30064.86</v>
      </c>
    </row>
    <row r="103" spans="1:27" x14ac:dyDescent="0.3">
      <c r="A103" s="51" t="s">
        <v>47</v>
      </c>
      <c r="B103" s="51" t="s">
        <v>49</v>
      </c>
      <c r="C103" s="51"/>
      <c r="D103" s="63">
        <v>28400</v>
      </c>
      <c r="E103" s="51"/>
      <c r="F103" s="62">
        <v>10</v>
      </c>
      <c r="G103" s="62"/>
      <c r="H103" s="62">
        <f>F103*D103</f>
        <v>284000</v>
      </c>
      <c r="J103" s="50">
        <f t="shared" si="4"/>
        <v>1.35</v>
      </c>
      <c r="K103" s="1">
        <v>38340</v>
      </c>
    </row>
    <row r="104" spans="1:27" x14ac:dyDescent="0.3">
      <c r="A104" s="51" t="s">
        <v>97</v>
      </c>
      <c r="B104" s="51" t="s">
        <v>36</v>
      </c>
      <c r="C104" s="51"/>
      <c r="D104" s="63">
        <v>28500</v>
      </c>
      <c r="E104" s="61"/>
      <c r="F104" s="62">
        <v>14.22</v>
      </c>
      <c r="G104" s="61"/>
      <c r="H104" s="62">
        <f>F104*D104</f>
        <v>405270</v>
      </c>
      <c r="J104" s="50">
        <f t="shared" si="4"/>
        <v>4.5422105263157896E-2</v>
      </c>
      <c r="K104" s="1">
        <v>1294.53</v>
      </c>
    </row>
    <row r="105" spans="1:27" x14ac:dyDescent="0.3">
      <c r="A105" s="51" t="s">
        <v>3</v>
      </c>
      <c r="B105" s="51" t="s">
        <v>7</v>
      </c>
      <c r="C105" s="51"/>
      <c r="D105" s="63">
        <v>29783</v>
      </c>
      <c r="E105" s="51"/>
      <c r="F105" s="62">
        <v>6.58</v>
      </c>
      <c r="G105" s="61"/>
      <c r="H105" s="62">
        <f>F105*D105</f>
        <v>195972.14</v>
      </c>
      <c r="J105" s="50">
        <f t="shared" si="4"/>
        <v>3.7199744820870966</v>
      </c>
      <c r="K105" s="1">
        <f>SUM(L105:P105)</f>
        <v>110792</v>
      </c>
      <c r="L105" s="1">
        <v>24422</v>
      </c>
      <c r="N105" s="1">
        <v>83392</v>
      </c>
      <c r="P105" s="1">
        <v>2978</v>
      </c>
      <c r="U105" s="62"/>
      <c r="W105" s="62"/>
      <c r="Y105" s="7"/>
      <c r="Z105" s="7"/>
    </row>
    <row r="106" spans="1:27" x14ac:dyDescent="0.3">
      <c r="A106" s="51" t="s">
        <v>112</v>
      </c>
      <c r="B106" s="56" t="s">
        <v>8</v>
      </c>
      <c r="C106" s="51"/>
      <c r="D106" s="63">
        <v>29811</v>
      </c>
      <c r="E106" s="51"/>
      <c r="F106" s="62">
        <v>10.5</v>
      </c>
      <c r="G106" s="61"/>
      <c r="H106" s="62"/>
      <c r="I106" s="62"/>
      <c r="J106" s="50">
        <f t="shared" si="4"/>
        <v>0</v>
      </c>
      <c r="L106" s="45"/>
      <c r="M106" s="45"/>
      <c r="N106" s="45"/>
    </row>
    <row r="107" spans="1:27" x14ac:dyDescent="0.3">
      <c r="A107" s="33" t="s">
        <v>55</v>
      </c>
      <c r="B107" s="61" t="s">
        <v>33</v>
      </c>
      <c r="C107" s="51"/>
      <c r="D107" s="64">
        <v>29931</v>
      </c>
      <c r="E107" s="51"/>
      <c r="F107" s="62">
        <v>10</v>
      </c>
      <c r="G107" s="53"/>
      <c r="H107" s="62">
        <f>F107*D107</f>
        <v>299310</v>
      </c>
      <c r="J107" s="50">
        <f t="shared" si="4"/>
        <v>0.45364337977347902</v>
      </c>
      <c r="K107" s="1">
        <v>13578</v>
      </c>
    </row>
    <row r="108" spans="1:27" x14ac:dyDescent="0.3">
      <c r="A108" s="33" t="s">
        <v>55</v>
      </c>
      <c r="B108" s="51" t="s">
        <v>56</v>
      </c>
      <c r="C108" s="51"/>
      <c r="D108" s="64">
        <v>30000</v>
      </c>
      <c r="E108" s="51"/>
      <c r="F108" s="62">
        <v>17.2</v>
      </c>
      <c r="G108" s="53"/>
      <c r="H108" s="62">
        <f>F108*D108</f>
        <v>516000</v>
      </c>
      <c r="J108" s="50">
        <f t="shared" si="4"/>
        <v>1.0892333333333333</v>
      </c>
      <c r="K108" s="1">
        <v>32677</v>
      </c>
    </row>
    <row r="109" spans="1:27" x14ac:dyDescent="0.3">
      <c r="A109" s="51" t="s">
        <v>17</v>
      </c>
      <c r="B109" s="51" t="s">
        <v>22</v>
      </c>
      <c r="C109" s="51"/>
      <c r="D109" s="63">
        <v>30000</v>
      </c>
      <c r="E109" s="61"/>
      <c r="F109" s="62">
        <v>9.99</v>
      </c>
      <c r="G109" s="62"/>
      <c r="H109" s="62">
        <f>F109*D109</f>
        <v>299700</v>
      </c>
      <c r="J109" s="50">
        <f t="shared" si="4"/>
        <v>0.79</v>
      </c>
      <c r="K109" s="1">
        <f>SUM(L109:P109)</f>
        <v>23700</v>
      </c>
      <c r="L109" s="62">
        <v>23700</v>
      </c>
      <c r="M109" s="62"/>
      <c r="N109" s="61"/>
      <c r="O109" s="62"/>
      <c r="P109" s="61"/>
      <c r="Q109" s="62"/>
      <c r="R109" s="61"/>
      <c r="S109" s="61"/>
    </row>
    <row r="110" spans="1:27" x14ac:dyDescent="0.3">
      <c r="A110" s="52" t="s">
        <v>68</v>
      </c>
      <c r="B110" s="52" t="s">
        <v>70</v>
      </c>
      <c r="C110" s="52"/>
      <c r="D110" s="63">
        <v>30000</v>
      </c>
      <c r="E110" s="52"/>
      <c r="F110" s="62">
        <v>14</v>
      </c>
      <c r="G110" s="52"/>
      <c r="H110" s="62">
        <f>F110*D110</f>
        <v>420000</v>
      </c>
      <c r="J110" s="50">
        <f t="shared" si="4"/>
        <v>1.1299999999999999</v>
      </c>
      <c r="K110" s="1">
        <v>33900</v>
      </c>
      <c r="W110" s="61"/>
      <c r="Y110" s="61"/>
      <c r="AA110" s="61"/>
    </row>
    <row r="111" spans="1:27" x14ac:dyDescent="0.3">
      <c r="A111" s="52" t="s">
        <v>88</v>
      </c>
      <c r="B111" s="61" t="s">
        <v>23</v>
      </c>
      <c r="C111" s="52"/>
      <c r="D111" s="63">
        <v>30000</v>
      </c>
      <c r="E111" s="52"/>
      <c r="F111" s="62">
        <v>10.25</v>
      </c>
      <c r="G111" s="52"/>
      <c r="H111" s="53">
        <v>307500</v>
      </c>
      <c r="J111" s="50">
        <f t="shared" si="4"/>
        <v>0</v>
      </c>
    </row>
    <row r="112" spans="1:27" x14ac:dyDescent="0.3">
      <c r="A112" s="52" t="s">
        <v>3</v>
      </c>
      <c r="B112" s="52" t="s">
        <v>12</v>
      </c>
      <c r="C112" s="52"/>
      <c r="D112" s="63">
        <v>30080</v>
      </c>
      <c r="E112" s="52"/>
      <c r="F112" s="62">
        <v>12</v>
      </c>
      <c r="G112" s="61"/>
      <c r="H112" s="62">
        <f>F112*D112</f>
        <v>360960</v>
      </c>
      <c r="J112" s="50">
        <f t="shared" si="4"/>
        <v>4.2299534574468085</v>
      </c>
      <c r="K112" s="1">
        <f>SUM(L112:P112)</f>
        <v>127237</v>
      </c>
      <c r="L112" s="1">
        <v>37600</v>
      </c>
      <c r="N112" s="1">
        <v>86028</v>
      </c>
      <c r="P112" s="1">
        <v>3609</v>
      </c>
    </row>
    <row r="113" spans="1:19" x14ac:dyDescent="0.3">
      <c r="A113" s="54" t="s">
        <v>103</v>
      </c>
      <c r="B113" s="54" t="s">
        <v>33</v>
      </c>
      <c r="C113" s="54"/>
      <c r="D113" s="63">
        <v>30130</v>
      </c>
      <c r="E113" s="54"/>
      <c r="F113" s="62">
        <v>10</v>
      </c>
      <c r="G113" s="62"/>
      <c r="H113" s="50">
        <v>301300</v>
      </c>
      <c r="I113" s="62"/>
      <c r="J113" s="50">
        <f t="shared" si="4"/>
        <v>0.6</v>
      </c>
      <c r="K113" s="1">
        <v>18078</v>
      </c>
      <c r="L113" s="45"/>
      <c r="M113" s="45"/>
      <c r="N113" s="45"/>
    </row>
    <row r="114" spans="1:19" x14ac:dyDescent="0.3">
      <c r="A114" s="61" t="s">
        <v>32</v>
      </c>
      <c r="B114" s="54" t="s">
        <v>33</v>
      </c>
      <c r="C114" s="54"/>
      <c r="D114" s="63">
        <v>30187</v>
      </c>
      <c r="E114" s="54"/>
      <c r="F114" s="62">
        <v>9.75</v>
      </c>
      <c r="G114" s="62"/>
      <c r="H114" s="50">
        <v>294323.25</v>
      </c>
      <c r="I114" s="61"/>
      <c r="J114" s="50">
        <f t="shared" si="4"/>
        <v>1.1432073409083381</v>
      </c>
      <c r="K114" s="1">
        <f>SUM(L114:P114)</f>
        <v>34510</v>
      </c>
      <c r="L114" s="62">
        <v>34510</v>
      </c>
      <c r="M114" s="61"/>
      <c r="N114" s="62">
        <v>0</v>
      </c>
    </row>
    <row r="115" spans="1:19" x14ac:dyDescent="0.3">
      <c r="A115" s="55" t="s">
        <v>63</v>
      </c>
      <c r="B115" s="61" t="s">
        <v>33</v>
      </c>
      <c r="C115" s="55"/>
      <c r="D115" s="63">
        <v>30187</v>
      </c>
      <c r="E115" s="55"/>
      <c r="F115" s="62">
        <v>10</v>
      </c>
      <c r="H115" s="35">
        <f>F115*D115</f>
        <v>301870</v>
      </c>
      <c r="J115" s="50">
        <f t="shared" si="4"/>
        <v>0.59999337463146385</v>
      </c>
      <c r="K115" s="1">
        <v>18112</v>
      </c>
    </row>
    <row r="116" spans="1:19" x14ac:dyDescent="0.3">
      <c r="A116" s="55" t="s">
        <v>72</v>
      </c>
      <c r="B116" s="61" t="s">
        <v>33</v>
      </c>
      <c r="C116" s="55"/>
      <c r="D116" s="63">
        <v>30187</v>
      </c>
      <c r="E116" s="55"/>
      <c r="F116" s="62">
        <v>12</v>
      </c>
      <c r="H116" s="35">
        <f>F115*D115</f>
        <v>301870</v>
      </c>
      <c r="J116" s="50">
        <f t="shared" si="4"/>
        <v>0.73568092225130022</v>
      </c>
      <c r="K116" s="1">
        <v>22208</v>
      </c>
    </row>
    <row r="117" spans="1:19" x14ac:dyDescent="0.3">
      <c r="A117" s="55" t="s">
        <v>47</v>
      </c>
      <c r="B117" s="61" t="s">
        <v>48</v>
      </c>
      <c r="C117" s="55"/>
      <c r="D117" s="63">
        <v>30390</v>
      </c>
      <c r="E117" s="55"/>
      <c r="F117" s="62">
        <v>9</v>
      </c>
      <c r="G117" s="62"/>
      <c r="H117" s="6">
        <f>F117*D117</f>
        <v>273510</v>
      </c>
      <c r="J117" s="50">
        <f t="shared" si="4"/>
        <v>1.1899967094438961</v>
      </c>
      <c r="K117" s="1">
        <v>36164</v>
      </c>
    </row>
    <row r="118" spans="1:19" x14ac:dyDescent="0.3">
      <c r="A118" s="61" t="s">
        <v>83</v>
      </c>
      <c r="B118" s="61" t="s">
        <v>85</v>
      </c>
      <c r="C118" s="55"/>
      <c r="D118" s="63">
        <v>30512</v>
      </c>
      <c r="E118" s="49"/>
      <c r="F118" s="62">
        <v>12</v>
      </c>
      <c r="G118" s="62"/>
      <c r="H118" s="6">
        <f>F118*D118</f>
        <v>366144</v>
      </c>
      <c r="J118" s="50">
        <f t="shared" si="4"/>
        <v>1.1399777136864184</v>
      </c>
      <c r="K118" s="1">
        <v>34783</v>
      </c>
    </row>
    <row r="119" spans="1:19" x14ac:dyDescent="0.3">
      <c r="A119" s="55" t="s">
        <v>17</v>
      </c>
      <c r="B119" s="61" t="s">
        <v>23</v>
      </c>
      <c r="C119" s="61"/>
      <c r="D119" s="63">
        <v>30600</v>
      </c>
      <c r="E119" s="55"/>
      <c r="F119" s="62">
        <v>11</v>
      </c>
      <c r="G119" s="62"/>
      <c r="H119" s="6">
        <f>F119*D119</f>
        <v>336600</v>
      </c>
      <c r="J119" s="18">
        <f t="shared" si="4"/>
        <v>0.75</v>
      </c>
      <c r="K119" s="1">
        <f>SUM(L119:P119)</f>
        <v>22950</v>
      </c>
      <c r="L119" s="62">
        <v>22950</v>
      </c>
      <c r="M119" s="62"/>
      <c r="N119" s="61"/>
      <c r="O119" s="62"/>
      <c r="P119" s="61"/>
      <c r="Q119" s="62"/>
      <c r="R119" s="61"/>
      <c r="S119" s="61"/>
    </row>
    <row r="120" spans="1:19" x14ac:dyDescent="0.3">
      <c r="A120" s="56" t="s">
        <v>111</v>
      </c>
      <c r="B120" s="56" t="s">
        <v>75</v>
      </c>
      <c r="C120" s="61"/>
      <c r="D120" s="63">
        <v>30790</v>
      </c>
      <c r="E120" s="55"/>
      <c r="F120" s="62">
        <v>9.5</v>
      </c>
      <c r="H120" s="6">
        <f>F119*D119</f>
        <v>336600</v>
      </c>
      <c r="J120" s="18">
        <f t="shared" si="4"/>
        <v>0</v>
      </c>
    </row>
    <row r="121" spans="1:19" x14ac:dyDescent="0.3">
      <c r="A121" s="55" t="s">
        <v>47</v>
      </c>
      <c r="B121" s="47" t="s">
        <v>6</v>
      </c>
      <c r="C121" s="55"/>
      <c r="D121" s="63">
        <v>30845</v>
      </c>
      <c r="E121" s="55"/>
      <c r="F121" s="62">
        <v>10.8</v>
      </c>
      <c r="G121" s="62"/>
      <c r="H121" s="6">
        <f>F121*D121</f>
        <v>333126</v>
      </c>
      <c r="J121" s="18">
        <f t="shared" si="4"/>
        <v>3.8599773058842599</v>
      </c>
      <c r="K121" s="1">
        <v>119061</v>
      </c>
    </row>
    <row r="122" spans="1:19" x14ac:dyDescent="0.3">
      <c r="A122" s="55" t="s">
        <v>103</v>
      </c>
      <c r="B122" s="61" t="s">
        <v>64</v>
      </c>
      <c r="C122" s="55"/>
      <c r="D122" s="63">
        <v>32895</v>
      </c>
      <c r="E122" s="55"/>
      <c r="F122" s="62">
        <v>11</v>
      </c>
      <c r="G122" s="62"/>
      <c r="H122" s="62">
        <v>361845</v>
      </c>
      <c r="J122" s="18">
        <f t="shared" si="4"/>
        <v>5.41</v>
      </c>
      <c r="K122" s="1">
        <v>177961.95</v>
      </c>
    </row>
    <row r="123" spans="1:19" x14ac:dyDescent="0.3">
      <c r="A123" s="55" t="s">
        <v>77</v>
      </c>
      <c r="B123" s="47" t="s">
        <v>35</v>
      </c>
      <c r="C123" s="47"/>
      <c r="D123" s="63">
        <v>33351</v>
      </c>
      <c r="E123" s="55"/>
      <c r="F123" s="62">
        <v>8.75</v>
      </c>
      <c r="H123" s="6">
        <f>F122*D122</f>
        <v>361845</v>
      </c>
      <c r="J123" s="18">
        <f t="shared" si="4"/>
        <v>0.265299391322599</v>
      </c>
      <c r="K123" s="1">
        <v>8848</v>
      </c>
    </row>
    <row r="124" spans="1:19" x14ac:dyDescent="0.3">
      <c r="A124" s="57" t="s">
        <v>93</v>
      </c>
      <c r="B124" s="57" t="s">
        <v>94</v>
      </c>
      <c r="C124" s="57"/>
      <c r="D124" s="63">
        <v>33812</v>
      </c>
      <c r="E124" s="57"/>
      <c r="F124" s="62">
        <v>12.75</v>
      </c>
      <c r="G124" s="61"/>
      <c r="H124" s="61">
        <v>12.75</v>
      </c>
      <c r="J124" s="18">
        <f t="shared" si="4"/>
        <v>1.1599999999999999</v>
      </c>
      <c r="K124" s="1">
        <v>39221.919999999998</v>
      </c>
    </row>
    <row r="125" spans="1:19" x14ac:dyDescent="0.3">
      <c r="A125" s="57" t="s">
        <v>72</v>
      </c>
      <c r="B125" s="61" t="s">
        <v>29</v>
      </c>
      <c r="C125" s="61"/>
      <c r="D125" s="63">
        <v>33867</v>
      </c>
      <c r="E125" s="57"/>
      <c r="F125" s="62">
        <v>7.11</v>
      </c>
      <c r="G125" s="61"/>
      <c r="H125" s="58">
        <f>F124*D124</f>
        <v>431103</v>
      </c>
      <c r="J125" s="58">
        <f t="shared" si="4"/>
        <v>0.85044438538990763</v>
      </c>
      <c r="K125" s="1">
        <v>28802</v>
      </c>
    </row>
    <row r="126" spans="1:19" x14ac:dyDescent="0.3">
      <c r="A126" s="57" t="s">
        <v>63</v>
      </c>
      <c r="B126" s="57" t="s">
        <v>66</v>
      </c>
      <c r="C126" s="57"/>
      <c r="D126" s="63">
        <v>34106</v>
      </c>
      <c r="E126" s="57"/>
      <c r="F126" s="62">
        <v>10.5</v>
      </c>
      <c r="G126" s="61"/>
      <c r="H126" s="58">
        <f>F126*D126</f>
        <v>358113</v>
      </c>
      <c r="J126" s="58">
        <f t="shared" si="4"/>
        <v>4.4400008796106265</v>
      </c>
      <c r="K126" s="1">
        <v>151430.67000000001</v>
      </c>
      <c r="L126" s="45"/>
      <c r="M126" s="45"/>
      <c r="N126" s="45"/>
      <c r="O126" s="45"/>
      <c r="P126" s="45"/>
      <c r="Q126" s="45"/>
      <c r="R126" s="45"/>
      <c r="S126" s="45"/>
    </row>
    <row r="127" spans="1:19" x14ac:dyDescent="0.3">
      <c r="A127" s="57" t="s">
        <v>83</v>
      </c>
      <c r="B127" s="57" t="s">
        <v>86</v>
      </c>
      <c r="C127" s="57"/>
      <c r="D127" s="63">
        <v>35177</v>
      </c>
      <c r="E127" s="49"/>
      <c r="F127" s="62">
        <v>7</v>
      </c>
      <c r="G127" s="58"/>
      <c r="H127" s="58">
        <f>F127*D127</f>
        <v>246239</v>
      </c>
      <c r="J127" s="58">
        <f t="shared" si="4"/>
        <v>1.3899991471700259</v>
      </c>
      <c r="K127" s="1">
        <v>48896</v>
      </c>
      <c r="L127" s="45"/>
      <c r="M127" s="45"/>
      <c r="N127" s="45"/>
      <c r="O127" s="45"/>
      <c r="P127" s="45"/>
      <c r="Q127" s="45"/>
      <c r="R127" s="45"/>
      <c r="S127" s="45"/>
    </row>
    <row r="128" spans="1:19" x14ac:dyDescent="0.3">
      <c r="A128" s="57" t="s">
        <v>72</v>
      </c>
      <c r="B128" s="57" t="s">
        <v>73</v>
      </c>
      <c r="C128" s="57"/>
      <c r="D128" s="63">
        <v>35384</v>
      </c>
      <c r="E128" s="57"/>
      <c r="F128" s="62">
        <v>10</v>
      </c>
      <c r="G128" s="61"/>
      <c r="H128" s="58">
        <f>F127*D127</f>
        <v>246239</v>
      </c>
      <c r="I128" s="62"/>
      <c r="J128" s="58">
        <f t="shared" si="4"/>
        <v>3.9896563418494235</v>
      </c>
      <c r="K128" s="1">
        <v>141170</v>
      </c>
      <c r="L128" s="45"/>
      <c r="M128" s="45"/>
      <c r="N128" s="45"/>
    </row>
    <row r="129" spans="1:19" x14ac:dyDescent="0.3">
      <c r="A129" s="57" t="s">
        <v>0</v>
      </c>
      <c r="B129" s="57" t="s">
        <v>1</v>
      </c>
      <c r="C129" s="57"/>
      <c r="D129" s="63">
        <v>37000</v>
      </c>
      <c r="E129" s="57"/>
      <c r="F129" s="62">
        <v>6.38</v>
      </c>
      <c r="G129" s="61"/>
      <c r="H129" s="58">
        <f>F129*D129</f>
        <v>236060</v>
      </c>
      <c r="J129" s="58"/>
    </row>
    <row r="130" spans="1:19" x14ac:dyDescent="0.3">
      <c r="A130" s="57" t="s">
        <v>88</v>
      </c>
      <c r="B130" s="57" t="s">
        <v>53</v>
      </c>
      <c r="C130" s="57"/>
      <c r="D130" s="63">
        <v>37413</v>
      </c>
      <c r="E130" s="57"/>
      <c r="F130" s="62">
        <v>8</v>
      </c>
      <c r="G130" s="61"/>
      <c r="H130" s="53">
        <v>299304</v>
      </c>
      <c r="J130" s="58">
        <f t="shared" ref="J130:J136" si="5">K130/D130</f>
        <v>0</v>
      </c>
    </row>
    <row r="131" spans="1:19" x14ac:dyDescent="0.3">
      <c r="A131" s="61" t="s">
        <v>88</v>
      </c>
      <c r="B131" s="61" t="s">
        <v>86</v>
      </c>
      <c r="C131" s="57"/>
      <c r="D131" s="63">
        <v>38000</v>
      </c>
      <c r="E131" s="57"/>
      <c r="F131" s="62">
        <v>9.61</v>
      </c>
      <c r="G131" s="61"/>
      <c r="H131" s="53">
        <v>365180</v>
      </c>
      <c r="J131" s="58">
        <f t="shared" si="5"/>
        <v>0</v>
      </c>
    </row>
    <row r="132" spans="1:19" x14ac:dyDescent="0.3">
      <c r="A132" s="57" t="s">
        <v>3</v>
      </c>
      <c r="B132" s="57" t="s">
        <v>16</v>
      </c>
      <c r="C132" s="57"/>
      <c r="D132" s="63">
        <v>39136</v>
      </c>
      <c r="E132" s="57"/>
      <c r="F132" s="62">
        <v>10</v>
      </c>
      <c r="G132" s="61"/>
      <c r="H132" s="62">
        <f>F132*D132</f>
        <v>391360</v>
      </c>
      <c r="J132" s="58">
        <f t="shared" si="5"/>
        <v>0</v>
      </c>
      <c r="K132" s="1">
        <f>SUM(L132:P132)</f>
        <v>0</v>
      </c>
    </row>
    <row r="133" spans="1:19" x14ac:dyDescent="0.3">
      <c r="A133" s="59" t="s">
        <v>88</v>
      </c>
      <c r="B133" s="59" t="s">
        <v>70</v>
      </c>
      <c r="C133" s="59"/>
      <c r="D133" s="63">
        <v>40166</v>
      </c>
      <c r="E133" s="59"/>
      <c r="F133" s="62">
        <v>13.69</v>
      </c>
      <c r="G133" s="61"/>
      <c r="H133" s="53">
        <v>549872.54</v>
      </c>
      <c r="J133" s="18">
        <f t="shared" si="5"/>
        <v>0</v>
      </c>
    </row>
    <row r="134" spans="1:19" x14ac:dyDescent="0.3">
      <c r="A134" s="59" t="s">
        <v>68</v>
      </c>
      <c r="B134" s="61" t="s">
        <v>71</v>
      </c>
      <c r="C134" s="61"/>
      <c r="D134" s="63">
        <v>45033</v>
      </c>
      <c r="E134" s="59"/>
      <c r="F134" s="62">
        <v>14.71</v>
      </c>
      <c r="G134" s="61"/>
      <c r="H134" s="62">
        <f>F134*D134</f>
        <v>662435.43000000005</v>
      </c>
      <c r="J134" s="60">
        <f t="shared" si="5"/>
        <v>0.20997934847778296</v>
      </c>
      <c r="K134" s="1">
        <v>9456</v>
      </c>
    </row>
    <row r="135" spans="1:19" x14ac:dyDescent="0.3">
      <c r="A135" s="61" t="s">
        <v>108</v>
      </c>
      <c r="B135" s="61" t="s">
        <v>110</v>
      </c>
      <c r="C135" s="61"/>
      <c r="D135" s="63">
        <v>45299</v>
      </c>
      <c r="E135" s="61"/>
      <c r="F135" s="62">
        <v>16</v>
      </c>
      <c r="G135" s="62">
        <v>724784</v>
      </c>
      <c r="H135" s="62">
        <f>F135*D135</f>
        <v>724784</v>
      </c>
      <c r="J135" s="60">
        <f t="shared" si="5"/>
        <v>7.2999845471202454</v>
      </c>
      <c r="K135" s="1">
        <v>330682</v>
      </c>
    </row>
    <row r="136" spans="1:19" x14ac:dyDescent="0.3">
      <c r="A136" s="56" t="s">
        <v>111</v>
      </c>
      <c r="B136" s="56" t="s">
        <v>76</v>
      </c>
      <c r="C136" s="61"/>
      <c r="D136" s="63">
        <v>49210</v>
      </c>
      <c r="E136" s="61"/>
      <c r="F136" s="62">
        <v>5.41</v>
      </c>
      <c r="G136" s="61"/>
      <c r="H136" s="62">
        <f>F135*D135</f>
        <v>724784</v>
      </c>
      <c r="J136" s="60">
        <f t="shared" si="5"/>
        <v>0</v>
      </c>
      <c r="K136" s="1">
        <f>SUM(L136:P136)</f>
        <v>0</v>
      </c>
      <c r="L136" s="45"/>
      <c r="M136" s="45"/>
      <c r="O136" s="45"/>
      <c r="P136" s="45"/>
      <c r="Q136" s="45"/>
      <c r="R136" s="45"/>
      <c r="S136" s="45"/>
    </row>
    <row r="137" spans="1:19" x14ac:dyDescent="0.3">
      <c r="A137" s="61" t="s">
        <v>40</v>
      </c>
      <c r="B137" s="61" t="s">
        <v>41</v>
      </c>
      <c r="C137" s="61"/>
      <c r="D137" s="63">
        <v>50023</v>
      </c>
      <c r="E137" s="61"/>
      <c r="F137" s="62">
        <v>11</v>
      </c>
      <c r="H137" s="62">
        <v>550253</v>
      </c>
      <c r="J137" s="60"/>
    </row>
    <row r="138" spans="1:19" x14ac:dyDescent="0.3">
      <c r="A138" s="61" t="s">
        <v>68</v>
      </c>
      <c r="B138" s="61" t="s">
        <v>57</v>
      </c>
      <c r="C138" s="61"/>
      <c r="D138" s="63">
        <v>50225</v>
      </c>
      <c r="E138" s="61"/>
      <c r="F138" s="62">
        <v>9</v>
      </c>
      <c r="H138" s="62">
        <f>F138*D138</f>
        <v>452025</v>
      </c>
      <c r="J138" s="60">
        <f>K138/D138</f>
        <v>0.89316077650572423</v>
      </c>
      <c r="K138" s="1">
        <v>44859</v>
      </c>
    </row>
    <row r="139" spans="1:19" x14ac:dyDescent="0.3">
      <c r="A139" s="61" t="s">
        <v>63</v>
      </c>
      <c r="B139" s="61" t="s">
        <v>67</v>
      </c>
      <c r="C139" s="61"/>
      <c r="D139" s="63">
        <v>55000</v>
      </c>
      <c r="E139" s="61"/>
      <c r="F139" s="62">
        <v>7.25</v>
      </c>
      <c r="G139" s="61"/>
      <c r="H139" s="62">
        <f>F139*D139</f>
        <v>398750</v>
      </c>
      <c r="J139" s="60">
        <f>K139/D139</f>
        <v>3.95</v>
      </c>
      <c r="K139" s="1">
        <v>217250</v>
      </c>
    </row>
    <row r="140" spans="1:19" x14ac:dyDescent="0.3">
      <c r="J140" s="60"/>
    </row>
  </sheetData>
  <autoFilter ref="A1:AE1">
    <sortState ref="A2:AE139">
      <sortCondition ref="D1"/>
    </sortState>
  </autoFilter>
  <printOptions gridLines="1"/>
  <pageMargins left="0" right="0" top="0.75" bottom="0.75" header="0.3" footer="0.3"/>
  <pageSetup paperSize="5" scale="95" orientation="landscape" horizontalDpi="4294967295" verticalDpi="4294967295" r:id="rId1"/>
  <headerFooter>
    <oddHeader>&amp;C&amp;F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Spradlin</dc:creator>
  <cp:lastModifiedBy>Debbie Cabello</cp:lastModifiedBy>
  <cp:lastPrinted>2019-05-06T20:59:57Z</cp:lastPrinted>
  <dcterms:created xsi:type="dcterms:W3CDTF">2018-03-19T19:14:15Z</dcterms:created>
  <dcterms:modified xsi:type="dcterms:W3CDTF">2019-05-06T21:01:29Z</dcterms:modified>
</cp:coreProperties>
</file>